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COMPRAS\Compras 2024\"/>
    </mc:Choice>
  </mc:AlternateContent>
  <bookViews>
    <workbookView xWindow="0" yWindow="0" windowWidth="23040" windowHeight="8688"/>
  </bookViews>
  <sheets>
    <sheet name="ALIMENTACION" sheetId="1" r:id="rId1"/>
    <sheet name="MEDICINALES" sheetId="3" r:id="rId2"/>
    <sheet name="SANITARIOS" sheetId="4" r:id="rId3"/>
  </sheets>
  <definedNames>
    <definedName name="_xlnm.Print_Area" localSheetId="0">ALIMENTACION!$A$1:$AB$90</definedName>
  </definedNames>
  <calcPr calcId="152511"/>
</workbook>
</file>

<file path=xl/calcChain.xml><?xml version="1.0" encoding="utf-8"?>
<calcChain xmlns="http://schemas.openxmlformats.org/spreadsheetml/2006/main">
  <c r="AB80" i="1" l="1"/>
  <c r="U80" i="1"/>
  <c r="N80" i="1"/>
  <c r="N41" i="1"/>
  <c r="M40" i="1"/>
  <c r="M41" i="1"/>
  <c r="M39" i="1"/>
  <c r="M81" i="1" s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81" i="1" s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T81" i="1" l="1"/>
  <c r="F81" i="1" l="1"/>
  <c r="X17" i="4" l="1"/>
  <c r="X16" i="4"/>
  <c r="X15" i="4"/>
  <c r="X14" i="4"/>
  <c r="X13" i="4"/>
  <c r="X12" i="4"/>
  <c r="X11" i="4"/>
  <c r="X10" i="4"/>
  <c r="X9" i="4"/>
  <c r="X8" i="4"/>
  <c r="X7" i="4"/>
  <c r="X6" i="4"/>
  <c r="Q17" i="4"/>
  <c r="Q16" i="4"/>
  <c r="Q15" i="4"/>
  <c r="Q14" i="4"/>
  <c r="Q13" i="4"/>
  <c r="Q12" i="4"/>
  <c r="Q11" i="4"/>
  <c r="Q10" i="4"/>
  <c r="Q9" i="4"/>
  <c r="Q8" i="4"/>
  <c r="Q7" i="4"/>
  <c r="Q6" i="4"/>
  <c r="K17" i="4"/>
  <c r="K16" i="4"/>
  <c r="K15" i="4"/>
  <c r="K14" i="4"/>
  <c r="K13" i="4"/>
  <c r="K12" i="4"/>
  <c r="K8" i="4"/>
  <c r="K9" i="4"/>
  <c r="K10" i="4"/>
  <c r="K11" i="4"/>
  <c r="K7" i="4"/>
  <c r="K6" i="4"/>
  <c r="E19" i="4"/>
  <c r="A17" i="4"/>
  <c r="A16" i="4"/>
  <c r="A15" i="4"/>
  <c r="A14" i="4"/>
  <c r="A13" i="4"/>
  <c r="A12" i="4"/>
  <c r="A11" i="4"/>
  <c r="A10" i="4"/>
  <c r="A9" i="4"/>
  <c r="A8" i="4"/>
  <c r="A7" i="4"/>
  <c r="A6" i="4"/>
  <c r="R17" i="4" l="1"/>
  <c r="L17" i="4"/>
  <c r="L15" i="4"/>
  <c r="Q20" i="4"/>
  <c r="R13" i="4"/>
  <c r="L13" i="4"/>
  <c r="X20" i="4"/>
  <c r="Y12" i="4"/>
  <c r="Y17" i="4"/>
  <c r="K20" i="4"/>
  <c r="L11" i="4"/>
  <c r="E20" i="4" l="1"/>
</calcChain>
</file>

<file path=xl/sharedStrings.xml><?xml version="1.0" encoding="utf-8"?>
<sst xmlns="http://schemas.openxmlformats.org/spreadsheetml/2006/main" count="712" uniqueCount="106">
  <si>
    <t xml:space="preserve">COMPRAS GENERALES </t>
  </si>
  <si>
    <t xml:space="preserve">COMPRAS MONJAS </t>
  </si>
  <si>
    <t>COMPRAS COMALAPA</t>
  </si>
  <si>
    <t>COMPRAS DOLORES</t>
  </si>
  <si>
    <t xml:space="preserve">CANTIDAD </t>
  </si>
  <si>
    <t>PRESENTACION</t>
  </si>
  <si>
    <t xml:space="preserve">DESCRIPCION </t>
  </si>
  <si>
    <t xml:space="preserve">P UNITARIO </t>
  </si>
  <si>
    <t>P TOTAL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</si>
  <si>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</si>
  <si>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</si>
  <si>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</si>
  <si>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</si>
  <si>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</si>
  <si>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</si>
  <si>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</si>
  <si>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</si>
  <si>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</si>
  <si>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</si>
  <si>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</si>
  <si>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</si>
  <si>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</si>
  <si>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</si>
  <si>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</si>
  <si>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</si>
  <si>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</si>
  <si>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</si>
  <si>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</si>
  <si>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</si>
  <si>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</si>
  <si>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</si>
  <si>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</si>
  <si>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</si>
  <si>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</si>
  <si>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</si>
  <si>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</si>
  <si>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</si>
  <si>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</si>
  <si>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</si>
  <si>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</si>
  <si>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</si>
  <si>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</si>
  <si>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</si>
  <si>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</si>
  <si>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</si>
  <si>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</si>
  <si>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</si>
  <si>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</si>
  <si>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</si>
  <si>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</si>
  <si>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</si>
  <si>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</si>
  <si>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</si>
  <si>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</si>
  <si>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</si>
  <si>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</si>
  <si>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</si>
  <si>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</si>
  <si>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</si>
  <si>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</si>
  <si>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</si>
  <si>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</si>
  <si>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</si>
  <si>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</si>
  <si>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</si>
  <si>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</si>
  <si>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</si>
  <si>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</si>
  <si>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</si>
  <si>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</si>
  <si>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</si>
  <si>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</si>
  <si>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</si>
  <si>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</si>
  <si>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</si>
  <si>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</si>
  <si>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</si>
  <si>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</si>
  <si>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</si>
  <si>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</si>
  <si>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</si>
  <si>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</si>
  <si>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</si>
  <si>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consome de pollo 454g</t>
  </si>
  <si>
    <t>consome de res 454g</t>
  </si>
  <si>
    <t>Compras dolores</t>
  </si>
  <si>
    <t>DESCRIPCION</t>
  </si>
  <si>
    <t>P UNITARIO</t>
  </si>
  <si>
    <t xml:space="preserve">Compras generales </t>
  </si>
  <si>
    <t xml:space="preserve">Compras monjas </t>
  </si>
  <si>
    <t>Compras comalapa</t>
  </si>
  <si>
    <t>Compras generales</t>
  </si>
  <si>
    <t xml:space="preserve">Compras comalapa </t>
  </si>
  <si>
    <t>CANTIDAD</t>
  </si>
  <si>
    <t xml:space="preserve">Algodón presentacion 1/2 libra </t>
  </si>
  <si>
    <t>Venda Elastica algodón 4" * 5</t>
  </si>
  <si>
    <t>Micropore BLANCO TERMOENCOGIBLE 2 X 10 YD X 6 UNIDADES</t>
  </si>
  <si>
    <t>Gasa presentacion 1 * 5 Yardas</t>
  </si>
  <si>
    <t>Toallas de alcohol 100 unidades</t>
  </si>
  <si>
    <t>Desinfectante aerosol 538gramos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</si>
  <si>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</si>
  <si>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</si>
  <si>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</si>
  <si>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</si>
  <si>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</si>
  <si>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 xml:space="preserve">UNIDAD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</si>
</sst>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]#,##0.00"/>
  </numFmts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8"/>
      <color theme="1"/>
      <name val="&quot;Times New Roman&quot;"/>
    </font>
    <font>
      <sz val="8"/>
      <color rgb="FF000000"/>
      <name val="Times New Roman"/>
      <family val="1"/>
    </font>
    <font>
      <sz val="8"/>
      <color rgb="FF212529"/>
      <name val="Times New Roman"/>
      <family val="1"/>
    </font>
    <font>
      <sz val="8"/>
      <color theme="1"/>
      <name val="Times New Roman"/>
    </font>
    <font>
      <sz val="9"/>
      <color rgb="FF000000"/>
      <name val="Times New Roman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/>
    <xf numFmtId="0" fontId="2" fillId="3" borderId="0" xfId="0" applyFont="1" applyFill="1" applyAlignment="1"/>
    <xf numFmtId="3" fontId="3" fillId="0" borderId="0" xfId="0" applyNumberFormat="1" applyFont="1"/>
    <xf numFmtId="3" fontId="4" fillId="3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/>
    <xf numFmtId="164" fontId="4" fillId="0" borderId="1" xfId="0" applyNumberFormat="1" applyFont="1" applyBorder="1"/>
    <xf numFmtId="164" fontId="3" fillId="0" borderId="0" xfId="0" applyNumberFormat="1" applyFont="1"/>
    <xf numFmtId="0" fontId="3" fillId="0" borderId="3" xfId="0" applyFont="1" applyBorder="1" applyAlignment="1"/>
    <xf numFmtId="3" fontId="4" fillId="3" borderId="4" xfId="0" applyNumberFormat="1" applyFont="1" applyFill="1" applyBorder="1" applyAlignment="1">
      <alignment horizontal="center"/>
    </xf>
    <xf numFmtId="164" fontId="4" fillId="0" borderId="5" xfId="0" applyNumberFormat="1" applyFont="1" applyBorder="1" applyAlignment="1"/>
    <xf numFmtId="164" fontId="4" fillId="0" borderId="6" xfId="0" applyNumberFormat="1" applyFont="1" applyBorder="1"/>
    <xf numFmtId="0" fontId="3" fillId="0" borderId="0" xfId="0" applyFont="1" applyAlignment="1"/>
    <xf numFmtId="164" fontId="4" fillId="0" borderId="0" xfId="0" applyNumberFormat="1" applyFont="1"/>
    <xf numFmtId="164" fontId="4" fillId="0" borderId="8" xfId="0" applyNumberFormat="1" applyFont="1" applyBorder="1"/>
    <xf numFmtId="3" fontId="4" fillId="3" borderId="7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164" fontId="4" fillId="0" borderId="10" xfId="0" applyNumberFormat="1" applyFont="1" applyBorder="1" applyAlignment="1"/>
    <xf numFmtId="164" fontId="4" fillId="0" borderId="11" xfId="0" applyNumberFormat="1" applyFont="1" applyBorder="1"/>
    <xf numFmtId="164" fontId="3" fillId="0" borderId="3" xfId="0" applyNumberFormat="1" applyFont="1" applyBorder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4" fillId="3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3" fontId="4" fillId="3" borderId="12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wrapText="1"/>
    </xf>
    <xf numFmtId="164" fontId="4" fillId="0" borderId="12" xfId="0" applyNumberFormat="1" applyFont="1" applyBorder="1"/>
    <xf numFmtId="0" fontId="4" fillId="0" borderId="0" xfId="0" applyFont="1"/>
    <xf numFmtId="164" fontId="3" fillId="4" borderId="3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/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3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3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 wrapText="1"/>
    </xf>
    <xf numFmtId="164" fontId="4" fillId="0" borderId="13" xfId="0" applyNumberFormat="1" applyFont="1" applyFill="1" applyBorder="1" applyAlignment="1"/>
    <xf numFmtId="164" fontId="4" fillId="0" borderId="13" xfId="0" applyNumberFormat="1" applyFont="1" applyFill="1" applyBorder="1"/>
    <xf numFmtId="3" fontId="4" fillId="0" borderId="13" xfId="0" applyNumberFormat="1" applyFont="1" applyFill="1" applyBorder="1" applyAlignment="1">
      <alignment horizontal="center"/>
    </xf>
    <xf numFmtId="0" fontId="8" fillId="0" borderId="1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4" fillId="6" borderId="0" xfId="0" applyNumberFormat="1" applyFont="1" applyFill="1" applyBorder="1"/>
    <xf numFmtId="0" fontId="3" fillId="6" borderId="0" xfId="0" applyFont="1" applyFill="1" applyBorder="1" applyAlignment="1">
      <alignment horizontal="center"/>
    </xf>
    <xf numFmtId="164" fontId="0" fillId="6" borderId="0" xfId="0" applyNumberFormat="1" applyFont="1" applyFill="1" applyBorder="1" applyAlignment="1"/>
    <xf numFmtId="164" fontId="3" fillId="6" borderId="0" xfId="0" applyNumberFormat="1" applyFont="1" applyFill="1" applyBorder="1"/>
    <xf numFmtId="0" fontId="0" fillId="6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outlinePr summaryBelow="0" summaryRight="0"/>
  </sheetPr>
  <dimension ref="A3:AC91"/>
  <sheetViews>
    <sheetView tabSelected="1" zoomScale="70" zoomScaleNormal="70" zoomScaleSheetLayoutView="52" workbookViewId="0"/>
  </sheetViews>
  <sheetFormatPr baseColWidth="10" defaultColWidth="12.6640625" defaultRowHeight="15.75" customHeight="1" x14ac:dyDescent="0.25"/>
  <cols>
    <col min="2" max="2" width="12" customWidth="1"/>
    <col min="3" max="3" width="15.21875" customWidth="1"/>
    <col min="4" max="4" width="37.109375" customWidth="1"/>
    <col min="5" max="5" width="15.21875" customWidth="1"/>
    <col min="6" max="6" width="14.6640625" customWidth="1"/>
    <col min="7" max="7" width="7.88671875" customWidth="1"/>
    <col min="8" max="8" width="12.6640625" style="56"/>
    <col min="11" max="11" width="37.6640625" customWidth="1"/>
    <col min="15" max="15" width="9.109375" style="56" customWidth="1"/>
    <col min="18" max="18" width="38.33203125" customWidth="1"/>
    <col min="22" max="22" width="8.88671875" customWidth="1"/>
    <col min="25" max="25" width="37.6640625" customWidth="1"/>
  </cols>
  <sheetData>
    <row r="3" spans="1:29" ht="13.2" x14ac:dyDescent="0.25">
      <c r="D3" s="1" t="s">
        <v>0</v>
      </c>
      <c r="K3" s="1" t="s">
        <v>1</v>
      </c>
      <c r="R3" s="1" t="s">
        <v>2</v>
      </c>
      <c r="Y3" s="1" t="s">
        <v>3</v>
      </c>
    </row>
    <row r="5" spans="1:29" ht="13.2" x14ac:dyDescent="0.25"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8</v>
      </c>
      <c r="P5" s="2" t="s">
        <v>4</v>
      </c>
      <c r="Q5" s="2" t="s">
        <v>5</v>
      </c>
      <c r="R5" s="2" t="s">
        <v>6</v>
      </c>
      <c r="S5" s="2" t="s">
        <v>7</v>
      </c>
      <c r="T5" s="2" t="s">
        <v>8</v>
      </c>
      <c r="W5" s="2" t="s">
        <v>4</v>
      </c>
      <c r="X5" s="2" t="s">
        <v>5</v>
      </c>
      <c r="Y5" s="2" t="s">
        <v>6</v>
      </c>
      <c r="Z5" s="2" t="s">
        <v>7</v>
      </c>
      <c r="AA5" s="2" t="s">
        <v>8</v>
      </c>
      <c r="AB5" s="3"/>
      <c r="AC5" s="3"/>
    </row>
    <row r="6" spans="1:29" s="40" customFormat="1" ht="13.2" x14ac:dyDescent="0.25">
      <c r="A6" s="34"/>
      <c r="B6" s="48">
        <v>30</v>
      </c>
      <c r="C6" s="50" t="s">
        <v>105</v>
      </c>
      <c r="D6" s="51" t="s">
        <v>9</v>
      </c>
      <c r="E6" s="52">
        <v>130</v>
      </c>
      <c r="F6" s="53">
        <v>3900</v>
      </c>
      <c r="H6" s="60">
        <v>1</v>
      </c>
      <c r="I6" s="54">
        <v>15</v>
      </c>
      <c r="J6" s="50" t="s">
        <v>105</v>
      </c>
      <c r="K6" s="55" t="s">
        <v>9</v>
      </c>
      <c r="L6" s="52">
        <v>130</v>
      </c>
      <c r="M6" s="53">
        <f>I6*L6</f>
        <v>1950</v>
      </c>
      <c r="O6" s="60">
        <v>1</v>
      </c>
      <c r="P6" s="54">
        <v>7.5</v>
      </c>
      <c r="Q6" s="50" t="s">
        <v>105</v>
      </c>
      <c r="R6" s="55" t="s">
        <v>9</v>
      </c>
      <c r="S6" s="52">
        <v>130</v>
      </c>
      <c r="T6" s="53">
        <f>P6*S6</f>
        <v>975</v>
      </c>
      <c r="V6" s="60">
        <v>1</v>
      </c>
      <c r="W6" s="54">
        <v>6</v>
      </c>
      <c r="X6" s="50" t="s">
        <v>105</v>
      </c>
      <c r="Y6" s="55" t="s">
        <v>9</v>
      </c>
      <c r="Z6" s="52">
        <v>130</v>
      </c>
      <c r="AA6" s="53">
        <f>W6*Z6</f>
        <v>780</v>
      </c>
      <c r="AB6" s="47"/>
      <c r="AC6" s="47"/>
    </row>
    <row r="7" spans="1:29" s="40" customFormat="1" ht="13.2" x14ac:dyDescent="0.25">
      <c r="A7" s="34"/>
      <c r="B7" s="49">
        <v>20</v>
      </c>
      <c r="C7" s="50" t="s">
        <v>105</v>
      </c>
      <c r="D7" s="51" t="s">
        <v>10</v>
      </c>
      <c r="E7" s="52">
        <v>150</v>
      </c>
      <c r="F7" s="53">
        <v>3000</v>
      </c>
      <c r="H7" s="58"/>
      <c r="I7" s="54">
        <v>10</v>
      </c>
      <c r="J7" s="50" t="s">
        <v>105</v>
      </c>
      <c r="K7" s="55" t="s">
        <v>10</v>
      </c>
      <c r="L7" s="52">
        <v>150</v>
      </c>
      <c r="M7" s="53">
        <f t="shared" ref="M7:M70" si="0">I7*L7</f>
        <v>1500</v>
      </c>
      <c r="O7" s="58"/>
      <c r="P7" s="54">
        <v>5</v>
      </c>
      <c r="Q7" s="50" t="s">
        <v>105</v>
      </c>
      <c r="R7" s="55" t="s">
        <v>10</v>
      </c>
      <c r="S7" s="52">
        <v>150</v>
      </c>
      <c r="T7" s="53">
        <f t="shared" ref="T7:T70" si="1">P7*S7</f>
        <v>750</v>
      </c>
      <c r="W7" s="54">
        <v>5</v>
      </c>
      <c r="X7" s="50" t="s">
        <v>105</v>
      </c>
      <c r="Y7" s="55" t="s">
        <v>10</v>
      </c>
      <c r="Z7" s="52">
        <v>150</v>
      </c>
      <c r="AA7" s="53">
        <f t="shared" ref="AA7:AA70" si="2">W7*Z7</f>
        <v>750</v>
      </c>
      <c r="AB7" s="47"/>
      <c r="AC7" s="47"/>
    </row>
    <row r="8" spans="1:29" s="40" customFormat="1" ht="13.2" x14ac:dyDescent="0.25">
      <c r="A8" s="34"/>
      <c r="B8" s="49">
        <v>30</v>
      </c>
      <c r="C8" s="50" t="s">
        <v>105</v>
      </c>
      <c r="D8" s="51" t="s">
        <v>11</v>
      </c>
      <c r="E8" s="52">
        <v>105</v>
      </c>
      <c r="F8" s="53">
        <v>3150</v>
      </c>
      <c r="H8" s="58"/>
      <c r="I8" s="54">
        <v>15</v>
      </c>
      <c r="J8" s="50" t="s">
        <v>105</v>
      </c>
      <c r="K8" s="55" t="s">
        <v>11</v>
      </c>
      <c r="L8" s="52">
        <v>105</v>
      </c>
      <c r="M8" s="53">
        <f t="shared" si="0"/>
        <v>1575</v>
      </c>
      <c r="O8" s="58"/>
      <c r="P8" s="54">
        <v>7.5</v>
      </c>
      <c r="Q8" s="50" t="s">
        <v>105</v>
      </c>
      <c r="R8" s="55" t="s">
        <v>11</v>
      </c>
      <c r="S8" s="52">
        <v>105</v>
      </c>
      <c r="T8" s="53">
        <f t="shared" si="1"/>
        <v>787.5</v>
      </c>
      <c r="W8" s="54">
        <v>6</v>
      </c>
      <c r="X8" s="50" t="s">
        <v>105</v>
      </c>
      <c r="Y8" s="55" t="s">
        <v>11</v>
      </c>
      <c r="Z8" s="52">
        <v>105</v>
      </c>
      <c r="AA8" s="53">
        <f t="shared" si="2"/>
        <v>630</v>
      </c>
      <c r="AB8" s="47"/>
      <c r="AC8" s="47"/>
    </row>
    <row r="9" spans="1:29" s="40" customFormat="1" ht="13.2" x14ac:dyDescent="0.25">
      <c r="A9" s="34"/>
      <c r="B9" s="48">
        <v>25</v>
      </c>
      <c r="C9" s="50" t="s">
        <v>105</v>
      </c>
      <c r="D9" s="51" t="s">
        <v>12</v>
      </c>
      <c r="E9" s="52">
        <v>60</v>
      </c>
      <c r="F9" s="53">
        <v>1500</v>
      </c>
      <c r="H9" s="58"/>
      <c r="I9" s="54">
        <v>12</v>
      </c>
      <c r="J9" s="50" t="s">
        <v>105</v>
      </c>
      <c r="K9" s="55" t="s">
        <v>12</v>
      </c>
      <c r="L9" s="52">
        <v>60</v>
      </c>
      <c r="M9" s="53">
        <f t="shared" si="0"/>
        <v>720</v>
      </c>
      <c r="O9" s="58"/>
      <c r="P9" s="54">
        <v>6</v>
      </c>
      <c r="Q9" s="50" t="s">
        <v>105</v>
      </c>
      <c r="R9" s="55" t="s">
        <v>12</v>
      </c>
      <c r="S9" s="52">
        <v>60</v>
      </c>
      <c r="T9" s="53">
        <f t="shared" si="1"/>
        <v>360</v>
      </c>
      <c r="W9" s="54">
        <v>7</v>
      </c>
      <c r="X9" s="50" t="s">
        <v>105</v>
      </c>
      <c r="Y9" s="55" t="s">
        <v>12</v>
      </c>
      <c r="Z9" s="52">
        <v>60</v>
      </c>
      <c r="AA9" s="53">
        <f t="shared" si="2"/>
        <v>420</v>
      </c>
      <c r="AB9" s="47"/>
      <c r="AC9" s="47"/>
    </row>
    <row r="10" spans="1:29" s="40" customFormat="1" ht="13.2" x14ac:dyDescent="0.25">
      <c r="A10" s="34"/>
      <c r="B10" s="48">
        <v>30</v>
      </c>
      <c r="C10" s="50" t="s">
        <v>105</v>
      </c>
      <c r="D10" s="51" t="s">
        <v>13</v>
      </c>
      <c r="E10" s="52">
        <v>28</v>
      </c>
      <c r="F10" s="53">
        <v>840</v>
      </c>
      <c r="H10" s="58"/>
      <c r="I10" s="54">
        <v>15</v>
      </c>
      <c r="J10" s="50" t="s">
        <v>105</v>
      </c>
      <c r="K10" s="55" t="s">
        <v>13</v>
      </c>
      <c r="L10" s="52">
        <v>28</v>
      </c>
      <c r="M10" s="53">
        <f t="shared" si="0"/>
        <v>420</v>
      </c>
      <c r="O10" s="58"/>
      <c r="P10" s="54">
        <v>7.5</v>
      </c>
      <c r="Q10" s="50" t="s">
        <v>105</v>
      </c>
      <c r="R10" s="55" t="s">
        <v>13</v>
      </c>
      <c r="S10" s="52">
        <v>28</v>
      </c>
      <c r="T10" s="53">
        <f t="shared" si="1"/>
        <v>210</v>
      </c>
      <c r="W10" s="54">
        <v>7.5</v>
      </c>
      <c r="X10" s="50" t="s">
        <v>105</v>
      </c>
      <c r="Y10" s="55" t="s">
        <v>13</v>
      </c>
      <c r="Z10" s="52">
        <v>28</v>
      </c>
      <c r="AA10" s="53">
        <f t="shared" si="2"/>
        <v>210</v>
      </c>
      <c r="AB10" s="47"/>
      <c r="AC10" s="47"/>
    </row>
    <row r="11" spans="1:29" s="40" customFormat="1" ht="13.2" x14ac:dyDescent="0.25">
      <c r="A11" s="34"/>
      <c r="B11" s="48">
        <v>100</v>
      </c>
      <c r="C11" s="50" t="s">
        <v>14</v>
      </c>
      <c r="D11" s="51" t="s">
        <v>15</v>
      </c>
      <c r="E11" s="52">
        <v>7</v>
      </c>
      <c r="F11" s="53">
        <v>700</v>
      </c>
      <c r="H11" s="58"/>
      <c r="I11" s="54">
        <v>50</v>
      </c>
      <c r="J11" s="50" t="s">
        <v>14</v>
      </c>
      <c r="K11" s="55" t="s">
        <v>15</v>
      </c>
      <c r="L11" s="52">
        <v>7</v>
      </c>
      <c r="M11" s="53">
        <f t="shared" si="0"/>
        <v>350</v>
      </c>
      <c r="O11" s="58"/>
      <c r="P11" s="54">
        <v>25</v>
      </c>
      <c r="Q11" s="50" t="s">
        <v>14</v>
      </c>
      <c r="R11" s="55" t="s">
        <v>15</v>
      </c>
      <c r="S11" s="52">
        <v>7</v>
      </c>
      <c r="T11" s="53">
        <f t="shared" si="1"/>
        <v>175</v>
      </c>
      <c r="W11" s="54">
        <v>25</v>
      </c>
      <c r="X11" s="50" t="s">
        <v>14</v>
      </c>
      <c r="Y11" s="55" t="s">
        <v>15</v>
      </c>
      <c r="Z11" s="52">
        <v>7</v>
      </c>
      <c r="AA11" s="53">
        <f t="shared" si="2"/>
        <v>175</v>
      </c>
      <c r="AB11" s="47"/>
      <c r="AC11" s="47"/>
    </row>
    <row r="12" spans="1:29" s="40" customFormat="1" ht="13.2" x14ac:dyDescent="0.25">
      <c r="A12" s="34"/>
      <c r="B12" s="48">
        <v>100</v>
      </c>
      <c r="C12" s="50" t="s">
        <v>105</v>
      </c>
      <c r="D12" s="51" t="s">
        <v>16</v>
      </c>
      <c r="E12" s="52">
        <v>12.6</v>
      </c>
      <c r="F12" s="53">
        <v>1260</v>
      </c>
      <c r="H12" s="58"/>
      <c r="I12" s="54">
        <v>50</v>
      </c>
      <c r="J12" s="50" t="s">
        <v>105</v>
      </c>
      <c r="K12" s="55" t="s">
        <v>16</v>
      </c>
      <c r="L12" s="52">
        <v>12.6</v>
      </c>
      <c r="M12" s="53">
        <f t="shared" si="0"/>
        <v>630</v>
      </c>
      <c r="O12" s="58"/>
      <c r="P12" s="54">
        <v>25</v>
      </c>
      <c r="Q12" s="50" t="s">
        <v>105</v>
      </c>
      <c r="R12" s="55" t="s">
        <v>16</v>
      </c>
      <c r="S12" s="52">
        <v>12.6</v>
      </c>
      <c r="T12" s="53">
        <f t="shared" si="1"/>
        <v>315</v>
      </c>
      <c r="W12" s="54">
        <v>25</v>
      </c>
      <c r="X12" s="50" t="s">
        <v>105</v>
      </c>
      <c r="Y12" s="55" t="s">
        <v>16</v>
      </c>
      <c r="Z12" s="52">
        <v>12.6</v>
      </c>
      <c r="AA12" s="53">
        <f t="shared" si="2"/>
        <v>315</v>
      </c>
      <c r="AB12" s="47"/>
      <c r="AC12" s="47"/>
    </row>
    <row r="13" spans="1:29" s="40" customFormat="1" ht="13.2" x14ac:dyDescent="0.25">
      <c r="A13" s="34"/>
      <c r="B13" s="48">
        <v>100</v>
      </c>
      <c r="C13" s="50" t="s">
        <v>105</v>
      </c>
      <c r="D13" s="51" t="s">
        <v>17</v>
      </c>
      <c r="E13" s="52">
        <v>7.5</v>
      </c>
      <c r="F13" s="53">
        <v>750</v>
      </c>
      <c r="H13" s="58"/>
      <c r="I13" s="54">
        <v>50</v>
      </c>
      <c r="J13" s="50" t="s">
        <v>105</v>
      </c>
      <c r="K13" s="55" t="s">
        <v>17</v>
      </c>
      <c r="L13" s="52">
        <v>7.5</v>
      </c>
      <c r="M13" s="53">
        <f t="shared" si="0"/>
        <v>375</v>
      </c>
      <c r="O13" s="58"/>
      <c r="P13" s="54">
        <v>25</v>
      </c>
      <c r="Q13" s="50" t="s">
        <v>105</v>
      </c>
      <c r="R13" s="55" t="s">
        <v>17</v>
      </c>
      <c r="S13" s="52">
        <v>7.5</v>
      </c>
      <c r="T13" s="53">
        <f t="shared" si="1"/>
        <v>187.5</v>
      </c>
      <c r="W13" s="54">
        <v>25</v>
      </c>
      <c r="X13" s="50" t="s">
        <v>105</v>
      </c>
      <c r="Y13" s="55" t="s">
        <v>17</v>
      </c>
      <c r="Z13" s="52">
        <v>7.5</v>
      </c>
      <c r="AA13" s="53">
        <f t="shared" si="2"/>
        <v>187.5</v>
      </c>
      <c r="AB13" s="47"/>
      <c r="AC13" s="47"/>
    </row>
    <row r="14" spans="1:29" s="40" customFormat="1" ht="13.2" x14ac:dyDescent="0.25">
      <c r="A14" s="34"/>
      <c r="B14" s="48">
        <v>50</v>
      </c>
      <c r="C14" s="50" t="s">
        <v>105</v>
      </c>
      <c r="D14" s="51" t="s">
        <v>18</v>
      </c>
      <c r="E14" s="52">
        <v>20</v>
      </c>
      <c r="F14" s="53">
        <v>1000</v>
      </c>
      <c r="H14" s="58"/>
      <c r="I14" s="54">
        <v>25</v>
      </c>
      <c r="J14" s="50" t="s">
        <v>105</v>
      </c>
      <c r="K14" s="55" t="s">
        <v>18</v>
      </c>
      <c r="L14" s="52">
        <v>20</v>
      </c>
      <c r="M14" s="53">
        <f t="shared" si="0"/>
        <v>500</v>
      </c>
      <c r="O14" s="58"/>
      <c r="P14" s="54">
        <v>12.5</v>
      </c>
      <c r="Q14" s="50" t="s">
        <v>105</v>
      </c>
      <c r="R14" s="55" t="s">
        <v>18</v>
      </c>
      <c r="S14" s="52">
        <v>20</v>
      </c>
      <c r="T14" s="53">
        <f t="shared" si="1"/>
        <v>250</v>
      </c>
      <c r="W14" s="54">
        <v>12.5</v>
      </c>
      <c r="X14" s="50" t="s">
        <v>105</v>
      </c>
      <c r="Y14" s="55" t="s">
        <v>18</v>
      </c>
      <c r="Z14" s="52">
        <v>20</v>
      </c>
      <c r="AA14" s="53">
        <f t="shared" si="2"/>
        <v>250</v>
      </c>
      <c r="AB14" s="47"/>
      <c r="AC14" s="47"/>
    </row>
    <row r="15" spans="1:29" s="40" customFormat="1" ht="20.399999999999999" x14ac:dyDescent="0.25">
      <c r="A15" s="34"/>
      <c r="B15" s="48">
        <v>30</v>
      </c>
      <c r="C15" s="50" t="s">
        <v>105</v>
      </c>
      <c r="D15" s="51" t="s">
        <v>19</v>
      </c>
      <c r="E15" s="52">
        <v>18.5</v>
      </c>
      <c r="F15" s="53">
        <v>555</v>
      </c>
      <c r="H15" s="58"/>
      <c r="I15" s="54">
        <v>15</v>
      </c>
      <c r="J15" s="50" t="s">
        <v>105</v>
      </c>
      <c r="K15" s="55" t="s">
        <v>19</v>
      </c>
      <c r="L15" s="52">
        <v>18.5</v>
      </c>
      <c r="M15" s="53">
        <f t="shared" si="0"/>
        <v>277.5</v>
      </c>
      <c r="O15" s="58"/>
      <c r="P15" s="54">
        <v>7.5</v>
      </c>
      <c r="Q15" s="50" t="s">
        <v>105</v>
      </c>
      <c r="R15" s="55" t="s">
        <v>19</v>
      </c>
      <c r="S15" s="52">
        <v>18.5</v>
      </c>
      <c r="T15" s="53">
        <f t="shared" si="1"/>
        <v>138.75</v>
      </c>
      <c r="W15" s="54">
        <v>6</v>
      </c>
      <c r="X15" s="50" t="s">
        <v>105</v>
      </c>
      <c r="Y15" s="55" t="s">
        <v>19</v>
      </c>
      <c r="Z15" s="52">
        <v>18.5</v>
      </c>
      <c r="AA15" s="53">
        <f t="shared" si="2"/>
        <v>111</v>
      </c>
      <c r="AB15" s="47"/>
      <c r="AC15" s="47"/>
    </row>
    <row r="16" spans="1:29" s="40" customFormat="1" ht="13.2" x14ac:dyDescent="0.25">
      <c r="A16" s="34"/>
      <c r="B16" s="48">
        <v>75</v>
      </c>
      <c r="C16" s="50" t="s">
        <v>105</v>
      </c>
      <c r="D16" s="51" t="s">
        <v>20</v>
      </c>
      <c r="E16" s="52">
        <v>16</v>
      </c>
      <c r="F16" s="53">
        <v>1200</v>
      </c>
      <c r="H16" s="58"/>
      <c r="I16" s="54">
        <v>37</v>
      </c>
      <c r="J16" s="50" t="s">
        <v>105</v>
      </c>
      <c r="K16" s="55" t="s">
        <v>20</v>
      </c>
      <c r="L16" s="52">
        <v>16</v>
      </c>
      <c r="M16" s="53">
        <f t="shared" si="0"/>
        <v>592</v>
      </c>
      <c r="O16" s="58"/>
      <c r="P16" s="54">
        <v>18.5</v>
      </c>
      <c r="Q16" s="50" t="s">
        <v>105</v>
      </c>
      <c r="R16" s="55" t="s">
        <v>20</v>
      </c>
      <c r="S16" s="52">
        <v>16</v>
      </c>
      <c r="T16" s="53">
        <f t="shared" si="1"/>
        <v>296</v>
      </c>
      <c r="W16" s="54">
        <v>18.5</v>
      </c>
      <c r="X16" s="50" t="s">
        <v>105</v>
      </c>
      <c r="Y16" s="55" t="s">
        <v>20</v>
      </c>
      <c r="Z16" s="52">
        <v>16</v>
      </c>
      <c r="AA16" s="53">
        <f t="shared" si="2"/>
        <v>296</v>
      </c>
      <c r="AB16" s="47"/>
      <c r="AC16" s="47"/>
    </row>
    <row r="17" spans="1:29" s="40" customFormat="1" ht="13.2" x14ac:dyDescent="0.25">
      <c r="A17" s="34"/>
      <c r="B17" s="48">
        <v>100</v>
      </c>
      <c r="C17" s="50" t="s">
        <v>105</v>
      </c>
      <c r="D17" s="51" t="s">
        <v>21</v>
      </c>
      <c r="E17" s="52">
        <v>40</v>
      </c>
      <c r="F17" s="53">
        <v>4000</v>
      </c>
      <c r="H17" s="58"/>
      <c r="I17" s="54">
        <v>50</v>
      </c>
      <c r="J17" s="50" t="s">
        <v>105</v>
      </c>
      <c r="K17" s="55" t="s">
        <v>21</v>
      </c>
      <c r="L17" s="52">
        <v>40</v>
      </c>
      <c r="M17" s="53">
        <f t="shared" si="0"/>
        <v>2000</v>
      </c>
      <c r="N17" s="38"/>
      <c r="O17" s="58"/>
      <c r="P17" s="54">
        <v>25</v>
      </c>
      <c r="Q17" s="50" t="s">
        <v>105</v>
      </c>
      <c r="R17" s="55" t="s">
        <v>21</v>
      </c>
      <c r="S17" s="52">
        <v>40</v>
      </c>
      <c r="T17" s="53">
        <f t="shared" si="1"/>
        <v>1000</v>
      </c>
      <c r="W17" s="54">
        <v>25</v>
      </c>
      <c r="X17" s="50" t="s">
        <v>105</v>
      </c>
      <c r="Y17" s="55" t="s">
        <v>21</v>
      </c>
      <c r="Z17" s="52">
        <v>40</v>
      </c>
      <c r="AA17" s="53">
        <f t="shared" si="2"/>
        <v>1000</v>
      </c>
      <c r="AB17" s="47"/>
      <c r="AC17" s="47"/>
    </row>
    <row r="18" spans="1:29" s="40" customFormat="1" ht="13.2" x14ac:dyDescent="0.25">
      <c r="A18" s="34"/>
      <c r="B18" s="48">
        <v>100</v>
      </c>
      <c r="C18" s="50" t="s">
        <v>105</v>
      </c>
      <c r="D18" s="51" t="s">
        <v>22</v>
      </c>
      <c r="E18" s="52">
        <v>40</v>
      </c>
      <c r="F18" s="53">
        <v>4000</v>
      </c>
      <c r="H18" s="57"/>
      <c r="I18" s="54">
        <v>50</v>
      </c>
      <c r="J18" s="50" t="s">
        <v>105</v>
      </c>
      <c r="K18" s="55" t="s">
        <v>22</v>
      </c>
      <c r="L18" s="52">
        <v>40</v>
      </c>
      <c r="M18" s="53">
        <f t="shared" si="0"/>
        <v>2000</v>
      </c>
      <c r="O18" s="58"/>
      <c r="P18" s="54">
        <v>25</v>
      </c>
      <c r="Q18" s="50" t="s">
        <v>105</v>
      </c>
      <c r="R18" s="55" t="s">
        <v>22</v>
      </c>
      <c r="S18" s="52">
        <v>40</v>
      </c>
      <c r="T18" s="53">
        <f t="shared" si="1"/>
        <v>1000</v>
      </c>
      <c r="W18" s="54">
        <v>25</v>
      </c>
      <c r="X18" s="50" t="s">
        <v>105</v>
      </c>
      <c r="Y18" s="55" t="s">
        <v>22</v>
      </c>
      <c r="Z18" s="52">
        <v>40</v>
      </c>
      <c r="AA18" s="53">
        <f t="shared" si="2"/>
        <v>1000</v>
      </c>
      <c r="AB18" s="47"/>
      <c r="AC18" s="47"/>
    </row>
    <row r="19" spans="1:29" s="40" customFormat="1" ht="13.2" x14ac:dyDescent="0.25">
      <c r="A19" s="34"/>
      <c r="B19" s="48">
        <v>50</v>
      </c>
      <c r="C19" s="50" t="s">
        <v>105</v>
      </c>
      <c r="D19" s="51" t="s">
        <v>23</v>
      </c>
      <c r="E19" s="52">
        <v>10.5</v>
      </c>
      <c r="F19" s="53">
        <v>525</v>
      </c>
      <c r="H19" s="58"/>
      <c r="I19" s="54">
        <v>25</v>
      </c>
      <c r="J19" s="50" t="s">
        <v>105</v>
      </c>
      <c r="K19" s="55" t="s">
        <v>23</v>
      </c>
      <c r="L19" s="52">
        <v>10.5</v>
      </c>
      <c r="M19" s="53">
        <f t="shared" si="0"/>
        <v>262.5</v>
      </c>
      <c r="O19" s="58"/>
      <c r="P19" s="54">
        <v>12.5</v>
      </c>
      <c r="Q19" s="50" t="s">
        <v>105</v>
      </c>
      <c r="R19" s="55" t="s">
        <v>23</v>
      </c>
      <c r="S19" s="52">
        <v>10.5</v>
      </c>
      <c r="T19" s="53">
        <f t="shared" si="1"/>
        <v>131.25</v>
      </c>
      <c r="W19" s="54">
        <v>12.5</v>
      </c>
      <c r="X19" s="50" t="s">
        <v>105</v>
      </c>
      <c r="Y19" s="55" t="s">
        <v>23</v>
      </c>
      <c r="Z19" s="52">
        <v>10.5</v>
      </c>
      <c r="AA19" s="53">
        <f t="shared" si="2"/>
        <v>131.25</v>
      </c>
      <c r="AB19" s="47"/>
      <c r="AC19" s="47"/>
    </row>
    <row r="20" spans="1:29" s="40" customFormat="1" ht="13.2" x14ac:dyDescent="0.25">
      <c r="A20" s="34"/>
      <c r="B20" s="48">
        <v>30</v>
      </c>
      <c r="C20" s="50" t="s">
        <v>14</v>
      </c>
      <c r="D20" s="51" t="s">
        <v>24</v>
      </c>
      <c r="E20" s="52">
        <v>36.5</v>
      </c>
      <c r="F20" s="53">
        <v>1095</v>
      </c>
      <c r="H20" s="58"/>
      <c r="I20" s="54">
        <v>15</v>
      </c>
      <c r="J20" s="50" t="s">
        <v>14</v>
      </c>
      <c r="K20" s="55" t="s">
        <v>24</v>
      </c>
      <c r="L20" s="52">
        <v>36.5</v>
      </c>
      <c r="M20" s="53">
        <f t="shared" si="0"/>
        <v>547.5</v>
      </c>
      <c r="O20" s="58"/>
      <c r="P20" s="54">
        <v>7.5</v>
      </c>
      <c r="Q20" s="50" t="s">
        <v>14</v>
      </c>
      <c r="R20" s="55" t="s">
        <v>24</v>
      </c>
      <c r="S20" s="52">
        <v>36.5</v>
      </c>
      <c r="T20" s="53">
        <f t="shared" si="1"/>
        <v>273.75</v>
      </c>
      <c r="W20" s="54">
        <v>7.5</v>
      </c>
      <c r="X20" s="50" t="s">
        <v>14</v>
      </c>
      <c r="Y20" s="55" t="s">
        <v>24</v>
      </c>
      <c r="Z20" s="52">
        <v>36.5</v>
      </c>
      <c r="AA20" s="53">
        <f t="shared" si="2"/>
        <v>273.75</v>
      </c>
      <c r="AB20" s="47"/>
      <c r="AC20" s="47"/>
    </row>
    <row r="21" spans="1:29" s="40" customFormat="1" ht="13.2" x14ac:dyDescent="0.25">
      <c r="A21" s="34"/>
      <c r="B21" s="48">
        <v>50</v>
      </c>
      <c r="C21" s="50" t="s">
        <v>105</v>
      </c>
      <c r="D21" s="51" t="s">
        <v>25</v>
      </c>
      <c r="E21" s="52">
        <v>30</v>
      </c>
      <c r="F21" s="53">
        <v>1500</v>
      </c>
      <c r="H21" s="58"/>
      <c r="I21" s="54">
        <v>25</v>
      </c>
      <c r="J21" s="50" t="s">
        <v>105</v>
      </c>
      <c r="K21" s="55" t="s">
        <v>25</v>
      </c>
      <c r="L21" s="52">
        <v>30</v>
      </c>
      <c r="M21" s="53">
        <f t="shared" si="0"/>
        <v>750</v>
      </c>
      <c r="O21" s="58"/>
      <c r="P21" s="54">
        <v>12.5</v>
      </c>
      <c r="Q21" s="50" t="s">
        <v>105</v>
      </c>
      <c r="R21" s="55" t="s">
        <v>25</v>
      </c>
      <c r="S21" s="52">
        <v>30</v>
      </c>
      <c r="T21" s="53">
        <f t="shared" si="1"/>
        <v>375</v>
      </c>
      <c r="W21" s="54">
        <v>12.5</v>
      </c>
      <c r="X21" s="50" t="s">
        <v>105</v>
      </c>
      <c r="Y21" s="55" t="s">
        <v>25</v>
      </c>
      <c r="Z21" s="52">
        <v>30</v>
      </c>
      <c r="AA21" s="53">
        <f t="shared" si="2"/>
        <v>375</v>
      </c>
      <c r="AB21" s="47"/>
      <c r="AC21" s="47"/>
    </row>
    <row r="22" spans="1:29" s="40" customFormat="1" ht="13.2" x14ac:dyDescent="0.25">
      <c r="A22" s="34"/>
      <c r="B22" s="48">
        <v>50</v>
      </c>
      <c r="C22" s="50" t="s">
        <v>105</v>
      </c>
      <c r="D22" s="51" t="s">
        <v>26</v>
      </c>
      <c r="E22" s="52">
        <v>20.95</v>
      </c>
      <c r="F22" s="53">
        <v>1047.5</v>
      </c>
      <c r="H22" s="58"/>
      <c r="I22" s="54">
        <v>25</v>
      </c>
      <c r="J22" s="50" t="s">
        <v>105</v>
      </c>
      <c r="K22" s="55" t="s">
        <v>26</v>
      </c>
      <c r="L22" s="52">
        <v>20.95</v>
      </c>
      <c r="M22" s="53">
        <f t="shared" si="0"/>
        <v>523.75</v>
      </c>
      <c r="O22" s="58"/>
      <c r="P22" s="54">
        <v>12.5</v>
      </c>
      <c r="Q22" s="50" t="s">
        <v>105</v>
      </c>
      <c r="R22" s="55" t="s">
        <v>26</v>
      </c>
      <c r="S22" s="52">
        <v>20.95</v>
      </c>
      <c r="T22" s="53">
        <f t="shared" si="1"/>
        <v>261.875</v>
      </c>
      <c r="W22" s="54">
        <v>12.5</v>
      </c>
      <c r="X22" s="50" t="s">
        <v>105</v>
      </c>
      <c r="Y22" s="55" t="s">
        <v>26</v>
      </c>
      <c r="Z22" s="52">
        <v>20.95</v>
      </c>
      <c r="AA22" s="53">
        <f t="shared" si="2"/>
        <v>261.875</v>
      </c>
      <c r="AB22" s="47"/>
      <c r="AC22" s="47"/>
    </row>
    <row r="23" spans="1:29" s="40" customFormat="1" ht="13.2" x14ac:dyDescent="0.25">
      <c r="A23" s="34"/>
      <c r="B23" s="48">
        <v>50</v>
      </c>
      <c r="C23" s="50" t="s">
        <v>105</v>
      </c>
      <c r="D23" s="51" t="s">
        <v>27</v>
      </c>
      <c r="E23" s="52">
        <v>15</v>
      </c>
      <c r="F23" s="53">
        <v>750</v>
      </c>
      <c r="H23" s="58"/>
      <c r="I23" s="54">
        <v>25</v>
      </c>
      <c r="J23" s="50" t="s">
        <v>105</v>
      </c>
      <c r="K23" s="55" t="s">
        <v>27</v>
      </c>
      <c r="L23" s="52">
        <v>15</v>
      </c>
      <c r="M23" s="53">
        <f t="shared" si="0"/>
        <v>375</v>
      </c>
      <c r="O23" s="58"/>
      <c r="P23" s="54">
        <v>12.5</v>
      </c>
      <c r="Q23" s="50" t="s">
        <v>105</v>
      </c>
      <c r="R23" s="55" t="s">
        <v>27</v>
      </c>
      <c r="S23" s="52">
        <v>15</v>
      </c>
      <c r="T23" s="53">
        <f t="shared" si="1"/>
        <v>187.5</v>
      </c>
      <c r="W23" s="54">
        <v>12.5</v>
      </c>
      <c r="X23" s="50" t="s">
        <v>105</v>
      </c>
      <c r="Y23" s="55" t="s">
        <v>27</v>
      </c>
      <c r="Z23" s="52">
        <v>15</v>
      </c>
      <c r="AA23" s="53">
        <f t="shared" si="2"/>
        <v>187.5</v>
      </c>
      <c r="AB23" s="47"/>
      <c r="AC23" s="47"/>
    </row>
    <row r="24" spans="1:29" s="40" customFormat="1" ht="13.2" x14ac:dyDescent="0.25">
      <c r="A24" s="34"/>
      <c r="B24" s="48">
        <v>30</v>
      </c>
      <c r="C24" s="50" t="s">
        <v>105</v>
      </c>
      <c r="D24" s="51" t="s">
        <v>28</v>
      </c>
      <c r="E24" s="52">
        <v>2.65</v>
      </c>
      <c r="F24" s="53">
        <v>79.5</v>
      </c>
      <c r="H24" s="58"/>
      <c r="I24" s="54">
        <v>15</v>
      </c>
      <c r="J24" s="50" t="s">
        <v>105</v>
      </c>
      <c r="K24" s="55" t="s">
        <v>28</v>
      </c>
      <c r="L24" s="52">
        <v>2.65</v>
      </c>
      <c r="M24" s="53">
        <f t="shared" si="0"/>
        <v>39.75</v>
      </c>
      <c r="O24" s="58"/>
      <c r="P24" s="54">
        <v>7.5</v>
      </c>
      <c r="Q24" s="50" t="s">
        <v>105</v>
      </c>
      <c r="R24" s="55" t="s">
        <v>28</v>
      </c>
      <c r="S24" s="52">
        <v>2.65</v>
      </c>
      <c r="T24" s="53">
        <f t="shared" si="1"/>
        <v>19.875</v>
      </c>
      <c r="W24" s="54">
        <v>7.5</v>
      </c>
      <c r="X24" s="50" t="s">
        <v>105</v>
      </c>
      <c r="Y24" s="55" t="s">
        <v>28</v>
      </c>
      <c r="Z24" s="52">
        <v>2.65</v>
      </c>
      <c r="AA24" s="53">
        <f t="shared" si="2"/>
        <v>19.875</v>
      </c>
      <c r="AB24" s="47"/>
      <c r="AC24" s="47"/>
    </row>
    <row r="25" spans="1:29" s="40" customFormat="1" ht="13.2" x14ac:dyDescent="0.25">
      <c r="A25" s="34"/>
      <c r="B25" s="48">
        <v>75</v>
      </c>
      <c r="C25" s="50" t="s">
        <v>105</v>
      </c>
      <c r="D25" s="51" t="s">
        <v>29</v>
      </c>
      <c r="E25" s="52">
        <v>4.5</v>
      </c>
      <c r="F25" s="53">
        <v>337.5</v>
      </c>
      <c r="H25" s="58"/>
      <c r="I25" s="54">
        <v>37.5</v>
      </c>
      <c r="J25" s="50" t="s">
        <v>105</v>
      </c>
      <c r="K25" s="55" t="s">
        <v>29</v>
      </c>
      <c r="L25" s="52">
        <v>4.5</v>
      </c>
      <c r="M25" s="53">
        <f t="shared" si="0"/>
        <v>168.75</v>
      </c>
      <c r="O25" s="58"/>
      <c r="P25" s="54">
        <v>18.75</v>
      </c>
      <c r="Q25" s="50" t="s">
        <v>105</v>
      </c>
      <c r="R25" s="55" t="s">
        <v>29</v>
      </c>
      <c r="S25" s="52">
        <v>4.5</v>
      </c>
      <c r="T25" s="53">
        <f t="shared" si="1"/>
        <v>84.375</v>
      </c>
      <c r="W25" s="54">
        <v>18.75</v>
      </c>
      <c r="X25" s="50" t="s">
        <v>105</v>
      </c>
      <c r="Y25" s="55" t="s">
        <v>29</v>
      </c>
      <c r="Z25" s="52">
        <v>4.5</v>
      </c>
      <c r="AA25" s="53">
        <f t="shared" si="2"/>
        <v>84.375</v>
      </c>
      <c r="AB25" s="47"/>
      <c r="AC25" s="47"/>
    </row>
    <row r="26" spans="1:29" s="40" customFormat="1" ht="13.2" x14ac:dyDescent="0.25">
      <c r="A26" s="34"/>
      <c r="B26" s="48">
        <v>75</v>
      </c>
      <c r="C26" s="50" t="s">
        <v>105</v>
      </c>
      <c r="D26" s="51" t="s">
        <v>30</v>
      </c>
      <c r="E26" s="52">
        <v>4</v>
      </c>
      <c r="F26" s="53">
        <v>300</v>
      </c>
      <c r="H26" s="58"/>
      <c r="I26" s="54">
        <v>37.5</v>
      </c>
      <c r="J26" s="50" t="s">
        <v>105</v>
      </c>
      <c r="K26" s="55" t="s">
        <v>30</v>
      </c>
      <c r="L26" s="52">
        <v>4</v>
      </c>
      <c r="M26" s="53">
        <f t="shared" si="0"/>
        <v>150</v>
      </c>
      <c r="O26" s="58"/>
      <c r="P26" s="54">
        <v>18.75</v>
      </c>
      <c r="Q26" s="50" t="s">
        <v>105</v>
      </c>
      <c r="R26" s="55" t="s">
        <v>30</v>
      </c>
      <c r="S26" s="52">
        <v>4</v>
      </c>
      <c r="T26" s="53">
        <f t="shared" si="1"/>
        <v>75</v>
      </c>
      <c r="W26" s="54">
        <v>18.75</v>
      </c>
      <c r="X26" s="50" t="s">
        <v>105</v>
      </c>
      <c r="Y26" s="55" t="s">
        <v>30</v>
      </c>
      <c r="Z26" s="52">
        <v>4</v>
      </c>
      <c r="AA26" s="53">
        <f t="shared" si="2"/>
        <v>75</v>
      </c>
      <c r="AB26" s="47"/>
      <c r="AC26" s="47"/>
    </row>
    <row r="27" spans="1:29" s="40" customFormat="1" ht="13.2" x14ac:dyDescent="0.25">
      <c r="A27" s="34"/>
      <c r="B27" s="48">
        <v>75</v>
      </c>
      <c r="C27" s="50" t="s">
        <v>105</v>
      </c>
      <c r="D27" s="51" t="s">
        <v>31</v>
      </c>
      <c r="E27" s="52">
        <v>4.5</v>
      </c>
      <c r="F27" s="53">
        <v>337.5</v>
      </c>
      <c r="H27" s="58"/>
      <c r="I27" s="54">
        <v>37.5</v>
      </c>
      <c r="J27" s="50" t="s">
        <v>105</v>
      </c>
      <c r="K27" s="55" t="s">
        <v>31</v>
      </c>
      <c r="L27" s="52">
        <v>4.5</v>
      </c>
      <c r="M27" s="53">
        <f t="shared" si="0"/>
        <v>168.75</v>
      </c>
      <c r="O27" s="58"/>
      <c r="P27" s="54">
        <v>18.75</v>
      </c>
      <c r="Q27" s="50" t="s">
        <v>105</v>
      </c>
      <c r="R27" s="55" t="s">
        <v>31</v>
      </c>
      <c r="S27" s="52">
        <v>4.5</v>
      </c>
      <c r="T27" s="53">
        <f t="shared" si="1"/>
        <v>84.375</v>
      </c>
      <c r="W27" s="54">
        <v>18.75</v>
      </c>
      <c r="X27" s="50" t="s">
        <v>105</v>
      </c>
      <c r="Y27" s="55" t="s">
        <v>31</v>
      </c>
      <c r="Z27" s="52">
        <v>4.5</v>
      </c>
      <c r="AA27" s="53">
        <f t="shared" si="2"/>
        <v>84.375</v>
      </c>
      <c r="AB27" s="47"/>
      <c r="AC27" s="47"/>
    </row>
    <row r="28" spans="1:29" s="40" customFormat="1" ht="13.2" x14ac:dyDescent="0.25">
      <c r="A28" s="34"/>
      <c r="B28" s="48">
        <v>75</v>
      </c>
      <c r="C28" s="50" t="s">
        <v>105</v>
      </c>
      <c r="D28" s="51" t="s">
        <v>32</v>
      </c>
      <c r="E28" s="52">
        <v>4.5</v>
      </c>
      <c r="F28" s="53">
        <v>337.5</v>
      </c>
      <c r="H28" s="58"/>
      <c r="I28" s="54">
        <v>37.5</v>
      </c>
      <c r="J28" s="50" t="s">
        <v>105</v>
      </c>
      <c r="K28" s="55" t="s">
        <v>32</v>
      </c>
      <c r="L28" s="52">
        <v>4.5</v>
      </c>
      <c r="M28" s="53">
        <f t="shared" si="0"/>
        <v>168.75</v>
      </c>
      <c r="O28" s="58"/>
      <c r="P28" s="54">
        <v>18.75</v>
      </c>
      <c r="Q28" s="50" t="s">
        <v>105</v>
      </c>
      <c r="R28" s="55" t="s">
        <v>32</v>
      </c>
      <c r="S28" s="52">
        <v>4.5</v>
      </c>
      <c r="T28" s="53">
        <f t="shared" si="1"/>
        <v>84.375</v>
      </c>
      <c r="W28" s="54">
        <v>18.75</v>
      </c>
      <c r="X28" s="50" t="s">
        <v>105</v>
      </c>
      <c r="Y28" s="55" t="s">
        <v>32</v>
      </c>
      <c r="Z28" s="52">
        <v>4.5</v>
      </c>
      <c r="AA28" s="53">
        <f t="shared" si="2"/>
        <v>84.375</v>
      </c>
      <c r="AB28" s="47"/>
      <c r="AC28" s="47"/>
    </row>
    <row r="29" spans="1:29" s="40" customFormat="1" ht="13.2" x14ac:dyDescent="0.25">
      <c r="A29" s="34"/>
      <c r="B29" s="48">
        <v>75</v>
      </c>
      <c r="C29" s="50" t="s">
        <v>105</v>
      </c>
      <c r="D29" s="51" t="s">
        <v>33</v>
      </c>
      <c r="E29" s="52">
        <v>4</v>
      </c>
      <c r="F29" s="53">
        <v>300</v>
      </c>
      <c r="H29" s="58"/>
      <c r="I29" s="54">
        <v>37.5</v>
      </c>
      <c r="J29" s="50" t="s">
        <v>105</v>
      </c>
      <c r="K29" s="55" t="s">
        <v>33</v>
      </c>
      <c r="L29" s="52">
        <v>4</v>
      </c>
      <c r="M29" s="53">
        <f t="shared" si="0"/>
        <v>150</v>
      </c>
      <c r="O29" s="58"/>
      <c r="P29" s="54">
        <v>18.75</v>
      </c>
      <c r="Q29" s="50" t="s">
        <v>105</v>
      </c>
      <c r="R29" s="55" t="s">
        <v>33</v>
      </c>
      <c r="S29" s="52">
        <v>4</v>
      </c>
      <c r="T29" s="53">
        <f t="shared" si="1"/>
        <v>75</v>
      </c>
      <c r="W29" s="54">
        <v>18.75</v>
      </c>
      <c r="X29" s="50" t="s">
        <v>105</v>
      </c>
      <c r="Y29" s="55" t="s">
        <v>33</v>
      </c>
      <c r="Z29" s="52">
        <v>4</v>
      </c>
      <c r="AA29" s="53">
        <f t="shared" si="2"/>
        <v>75</v>
      </c>
      <c r="AB29" s="47"/>
      <c r="AC29" s="47"/>
    </row>
    <row r="30" spans="1:29" s="40" customFormat="1" ht="13.2" x14ac:dyDescent="0.25">
      <c r="A30" s="34"/>
      <c r="B30" s="48">
        <v>75</v>
      </c>
      <c r="C30" s="50" t="s">
        <v>105</v>
      </c>
      <c r="D30" s="51" t="s">
        <v>34</v>
      </c>
      <c r="E30" s="52">
        <v>3.65</v>
      </c>
      <c r="F30" s="53">
        <v>273.75</v>
      </c>
      <c r="H30" s="58"/>
      <c r="I30" s="54">
        <v>37.5</v>
      </c>
      <c r="J30" s="50" t="s">
        <v>105</v>
      </c>
      <c r="K30" s="55" t="s">
        <v>34</v>
      </c>
      <c r="L30" s="52">
        <v>3.65</v>
      </c>
      <c r="M30" s="53">
        <f t="shared" si="0"/>
        <v>136.875</v>
      </c>
      <c r="O30" s="58"/>
      <c r="P30" s="54">
        <v>18.75</v>
      </c>
      <c r="Q30" s="50" t="s">
        <v>105</v>
      </c>
      <c r="R30" s="55" t="s">
        <v>34</v>
      </c>
      <c r="S30" s="52">
        <v>3.65</v>
      </c>
      <c r="T30" s="53">
        <f t="shared" si="1"/>
        <v>68.4375</v>
      </c>
      <c r="W30" s="54">
        <v>18.75</v>
      </c>
      <c r="X30" s="50" t="s">
        <v>105</v>
      </c>
      <c r="Y30" s="55" t="s">
        <v>34</v>
      </c>
      <c r="Z30" s="52">
        <v>3.65</v>
      </c>
      <c r="AA30" s="53">
        <f t="shared" si="2"/>
        <v>68.4375</v>
      </c>
      <c r="AB30" s="47"/>
      <c r="AC30" s="47"/>
    </row>
    <row r="31" spans="1:29" s="40" customFormat="1" ht="13.2" x14ac:dyDescent="0.25">
      <c r="A31" s="34"/>
      <c r="B31" s="48">
        <v>30</v>
      </c>
      <c r="C31" s="50" t="s">
        <v>105</v>
      </c>
      <c r="D31" s="51" t="s">
        <v>35</v>
      </c>
      <c r="E31" s="52">
        <v>80</v>
      </c>
      <c r="F31" s="53">
        <v>2400</v>
      </c>
      <c r="H31" s="58"/>
      <c r="I31" s="54">
        <v>15</v>
      </c>
      <c r="J31" s="50" t="s">
        <v>105</v>
      </c>
      <c r="K31" s="55" t="s">
        <v>35</v>
      </c>
      <c r="L31" s="52">
        <v>80</v>
      </c>
      <c r="M31" s="53">
        <f t="shared" si="0"/>
        <v>1200</v>
      </c>
      <c r="O31" s="58"/>
      <c r="P31" s="54">
        <v>7.5</v>
      </c>
      <c r="Q31" s="50" t="s">
        <v>105</v>
      </c>
      <c r="R31" s="55" t="s">
        <v>35</v>
      </c>
      <c r="S31" s="52">
        <v>80</v>
      </c>
      <c r="T31" s="53">
        <f t="shared" si="1"/>
        <v>600</v>
      </c>
      <c r="W31" s="54">
        <v>7.5</v>
      </c>
      <c r="X31" s="50" t="s">
        <v>105</v>
      </c>
      <c r="Y31" s="55" t="s">
        <v>35</v>
      </c>
      <c r="Z31" s="52">
        <v>80</v>
      </c>
      <c r="AA31" s="53">
        <f t="shared" si="2"/>
        <v>600</v>
      </c>
      <c r="AB31" s="47"/>
      <c r="AC31" s="47"/>
    </row>
    <row r="32" spans="1:29" s="40" customFormat="1" ht="13.2" x14ac:dyDescent="0.25">
      <c r="A32" s="34"/>
      <c r="B32" s="48">
        <v>50</v>
      </c>
      <c r="C32" s="50" t="s">
        <v>14</v>
      </c>
      <c r="D32" s="51" t="s">
        <v>36</v>
      </c>
      <c r="E32" s="52">
        <v>40</v>
      </c>
      <c r="F32" s="53">
        <v>2000</v>
      </c>
      <c r="H32" s="58"/>
      <c r="I32" s="54">
        <v>25</v>
      </c>
      <c r="J32" s="50" t="s">
        <v>14</v>
      </c>
      <c r="K32" s="55" t="s">
        <v>36</v>
      </c>
      <c r="L32" s="52">
        <v>40</v>
      </c>
      <c r="M32" s="53">
        <f t="shared" si="0"/>
        <v>1000</v>
      </c>
      <c r="O32" s="58"/>
      <c r="P32" s="54">
        <v>12.5</v>
      </c>
      <c r="Q32" s="50" t="s">
        <v>14</v>
      </c>
      <c r="R32" s="55" t="s">
        <v>36</v>
      </c>
      <c r="S32" s="52">
        <v>40</v>
      </c>
      <c r="T32" s="53">
        <f t="shared" si="1"/>
        <v>500</v>
      </c>
      <c r="W32" s="54">
        <v>12.5</v>
      </c>
      <c r="X32" s="50" t="s">
        <v>14</v>
      </c>
      <c r="Y32" s="55" t="s">
        <v>36</v>
      </c>
      <c r="Z32" s="52">
        <v>40</v>
      </c>
      <c r="AA32" s="53">
        <f t="shared" si="2"/>
        <v>500</v>
      </c>
      <c r="AB32" s="47"/>
      <c r="AC32" s="47"/>
    </row>
    <row r="33" spans="1:29" s="40" customFormat="1" ht="13.2" x14ac:dyDescent="0.25">
      <c r="A33" s="34"/>
      <c r="B33" s="48">
        <v>50</v>
      </c>
      <c r="C33" s="50" t="s">
        <v>14</v>
      </c>
      <c r="D33" s="51" t="s">
        <v>37</v>
      </c>
      <c r="E33" s="52">
        <v>40</v>
      </c>
      <c r="F33" s="53">
        <v>2000</v>
      </c>
      <c r="H33" s="58"/>
      <c r="I33" s="54">
        <v>25</v>
      </c>
      <c r="J33" s="50" t="s">
        <v>14</v>
      </c>
      <c r="K33" s="55" t="s">
        <v>37</v>
      </c>
      <c r="L33" s="52">
        <v>40</v>
      </c>
      <c r="M33" s="53">
        <f t="shared" si="0"/>
        <v>1000</v>
      </c>
      <c r="O33" s="58"/>
      <c r="P33" s="54">
        <v>12.5</v>
      </c>
      <c r="Q33" s="50" t="s">
        <v>14</v>
      </c>
      <c r="R33" s="55" t="s">
        <v>37</v>
      </c>
      <c r="S33" s="52">
        <v>40</v>
      </c>
      <c r="T33" s="53">
        <f t="shared" si="1"/>
        <v>500</v>
      </c>
      <c r="W33" s="54">
        <v>12.5</v>
      </c>
      <c r="X33" s="50" t="s">
        <v>14</v>
      </c>
      <c r="Y33" s="55" t="s">
        <v>37</v>
      </c>
      <c r="Z33" s="52">
        <v>40</v>
      </c>
      <c r="AA33" s="53">
        <f t="shared" si="2"/>
        <v>500</v>
      </c>
      <c r="AB33" s="47"/>
      <c r="AC33" s="47"/>
    </row>
    <row r="34" spans="1:29" s="40" customFormat="1" ht="13.2" x14ac:dyDescent="0.25">
      <c r="A34" s="34"/>
      <c r="B34" s="48">
        <v>50</v>
      </c>
      <c r="C34" s="50" t="s">
        <v>14</v>
      </c>
      <c r="D34" s="51" t="s">
        <v>38</v>
      </c>
      <c r="E34" s="52">
        <v>40</v>
      </c>
      <c r="F34" s="53">
        <v>2000</v>
      </c>
      <c r="H34" s="58"/>
      <c r="I34" s="54">
        <v>25</v>
      </c>
      <c r="J34" s="50" t="s">
        <v>14</v>
      </c>
      <c r="K34" s="55" t="s">
        <v>38</v>
      </c>
      <c r="L34" s="52">
        <v>40</v>
      </c>
      <c r="M34" s="53">
        <f t="shared" si="0"/>
        <v>1000</v>
      </c>
      <c r="O34" s="58"/>
      <c r="P34" s="54">
        <v>12.5</v>
      </c>
      <c r="Q34" s="50" t="s">
        <v>14</v>
      </c>
      <c r="R34" s="55" t="s">
        <v>38</v>
      </c>
      <c r="S34" s="52">
        <v>40</v>
      </c>
      <c r="T34" s="53">
        <f t="shared" si="1"/>
        <v>500</v>
      </c>
      <c r="W34" s="54">
        <v>12.5</v>
      </c>
      <c r="X34" s="50" t="s">
        <v>14</v>
      </c>
      <c r="Y34" s="55" t="s">
        <v>38</v>
      </c>
      <c r="Z34" s="52">
        <v>40</v>
      </c>
      <c r="AA34" s="53">
        <f t="shared" si="2"/>
        <v>500</v>
      </c>
      <c r="AB34" s="47"/>
      <c r="AC34" s="47"/>
    </row>
    <row r="35" spans="1:29" s="40" customFormat="1" ht="13.2" x14ac:dyDescent="0.25">
      <c r="A35" s="34"/>
      <c r="B35" s="48">
        <v>50</v>
      </c>
      <c r="C35" s="50" t="s">
        <v>105</v>
      </c>
      <c r="D35" s="51" t="s">
        <v>39</v>
      </c>
      <c r="E35" s="52">
        <v>40</v>
      </c>
      <c r="F35" s="53">
        <v>2000</v>
      </c>
      <c r="H35" s="58"/>
      <c r="I35" s="54">
        <v>25</v>
      </c>
      <c r="J35" s="50" t="s">
        <v>105</v>
      </c>
      <c r="K35" s="55" t="s">
        <v>39</v>
      </c>
      <c r="L35" s="52">
        <v>40</v>
      </c>
      <c r="M35" s="53">
        <f t="shared" si="0"/>
        <v>1000</v>
      </c>
      <c r="N35" s="38"/>
      <c r="O35" s="58"/>
      <c r="P35" s="54">
        <v>12.5</v>
      </c>
      <c r="Q35" s="50" t="s">
        <v>105</v>
      </c>
      <c r="R35" s="55" t="s">
        <v>39</v>
      </c>
      <c r="S35" s="52">
        <v>40</v>
      </c>
      <c r="T35" s="53">
        <f t="shared" si="1"/>
        <v>500</v>
      </c>
      <c r="U35" s="38"/>
      <c r="W35" s="54">
        <v>12.5</v>
      </c>
      <c r="X35" s="50" t="s">
        <v>105</v>
      </c>
      <c r="Y35" s="55" t="s">
        <v>39</v>
      </c>
      <c r="Z35" s="52">
        <v>40</v>
      </c>
      <c r="AA35" s="53">
        <f t="shared" si="2"/>
        <v>500</v>
      </c>
      <c r="AB35" s="47"/>
      <c r="AC35" s="47"/>
    </row>
    <row r="36" spans="1:29" s="40" customFormat="1" ht="13.2" x14ac:dyDescent="0.25">
      <c r="A36" s="34"/>
      <c r="B36" s="48">
        <v>50</v>
      </c>
      <c r="C36" s="50" t="s">
        <v>105</v>
      </c>
      <c r="D36" s="51" t="s">
        <v>40</v>
      </c>
      <c r="E36" s="52">
        <v>40</v>
      </c>
      <c r="F36" s="53">
        <v>2000</v>
      </c>
      <c r="H36" s="57"/>
      <c r="I36" s="54">
        <v>25</v>
      </c>
      <c r="J36" s="50" t="s">
        <v>105</v>
      </c>
      <c r="K36" s="55" t="s">
        <v>40</v>
      </c>
      <c r="L36" s="52">
        <v>40</v>
      </c>
      <c r="M36" s="53">
        <f t="shared" si="0"/>
        <v>1000</v>
      </c>
      <c r="O36" s="57"/>
      <c r="P36" s="54">
        <v>12.5</v>
      </c>
      <c r="Q36" s="50" t="s">
        <v>105</v>
      </c>
      <c r="R36" s="55" t="s">
        <v>40</v>
      </c>
      <c r="S36" s="52">
        <v>40</v>
      </c>
      <c r="T36" s="53">
        <f t="shared" si="1"/>
        <v>500</v>
      </c>
      <c r="V36" s="39"/>
      <c r="W36" s="54">
        <v>12.5</v>
      </c>
      <c r="X36" s="50" t="s">
        <v>105</v>
      </c>
      <c r="Y36" s="55" t="s">
        <v>40</v>
      </c>
      <c r="Z36" s="52">
        <v>40</v>
      </c>
      <c r="AA36" s="53">
        <f t="shared" si="2"/>
        <v>500</v>
      </c>
      <c r="AB36" s="47"/>
      <c r="AC36" s="47"/>
    </row>
    <row r="37" spans="1:29" s="40" customFormat="1" ht="13.2" x14ac:dyDescent="0.25">
      <c r="A37" s="34"/>
      <c r="B37" s="48">
        <v>200</v>
      </c>
      <c r="C37" s="50" t="s">
        <v>105</v>
      </c>
      <c r="D37" s="51" t="s">
        <v>41</v>
      </c>
      <c r="E37" s="52">
        <v>6</v>
      </c>
      <c r="F37" s="53">
        <v>1200</v>
      </c>
      <c r="H37" s="58"/>
      <c r="I37" s="54">
        <v>100</v>
      </c>
      <c r="J37" s="50" t="s">
        <v>105</v>
      </c>
      <c r="K37" s="55" t="s">
        <v>41</v>
      </c>
      <c r="L37" s="52">
        <v>6</v>
      </c>
      <c r="M37" s="53">
        <f t="shared" si="0"/>
        <v>600</v>
      </c>
      <c r="O37" s="58"/>
      <c r="P37" s="54">
        <v>50</v>
      </c>
      <c r="Q37" s="50" t="s">
        <v>105</v>
      </c>
      <c r="R37" s="55" t="s">
        <v>41</v>
      </c>
      <c r="S37" s="52">
        <v>6</v>
      </c>
      <c r="T37" s="53">
        <f t="shared" si="1"/>
        <v>300</v>
      </c>
      <c r="W37" s="54">
        <v>50</v>
      </c>
      <c r="X37" s="50" t="s">
        <v>105</v>
      </c>
      <c r="Y37" s="55" t="s">
        <v>41</v>
      </c>
      <c r="Z37" s="52">
        <v>6</v>
      </c>
      <c r="AA37" s="53">
        <f t="shared" si="2"/>
        <v>300</v>
      </c>
      <c r="AB37" s="47"/>
      <c r="AC37" s="47"/>
    </row>
    <row r="38" spans="1:29" s="40" customFormat="1" ht="13.2" x14ac:dyDescent="0.25">
      <c r="A38" s="34"/>
      <c r="B38" s="48">
        <v>8</v>
      </c>
      <c r="C38" s="50" t="s">
        <v>105</v>
      </c>
      <c r="D38" s="51" t="s">
        <v>42</v>
      </c>
      <c r="E38" s="52">
        <v>220</v>
      </c>
      <c r="F38" s="53">
        <v>1760</v>
      </c>
      <c r="H38" s="58"/>
      <c r="I38" s="54">
        <v>4</v>
      </c>
      <c r="J38" s="50" t="s">
        <v>105</v>
      </c>
      <c r="K38" s="55" t="s">
        <v>42</v>
      </c>
      <c r="L38" s="52">
        <v>220</v>
      </c>
      <c r="M38" s="53">
        <f t="shared" si="0"/>
        <v>880</v>
      </c>
      <c r="O38" s="58"/>
      <c r="P38" s="54">
        <v>2</v>
      </c>
      <c r="Q38" s="50" t="s">
        <v>105</v>
      </c>
      <c r="R38" s="55" t="s">
        <v>42</v>
      </c>
      <c r="S38" s="52">
        <v>220</v>
      </c>
      <c r="T38" s="53">
        <f t="shared" si="1"/>
        <v>440</v>
      </c>
      <c r="W38" s="54">
        <v>2</v>
      </c>
      <c r="X38" s="50" t="s">
        <v>105</v>
      </c>
      <c r="Y38" s="55" t="s">
        <v>42</v>
      </c>
      <c r="Z38" s="52">
        <v>220</v>
      </c>
      <c r="AA38" s="53">
        <f t="shared" si="2"/>
        <v>440</v>
      </c>
      <c r="AB38" s="47"/>
      <c r="AC38" s="47"/>
    </row>
    <row r="39" spans="1:29" s="40" customFormat="1" ht="13.2" x14ac:dyDescent="0.25">
      <c r="A39" s="34"/>
      <c r="B39" s="48">
        <v>50</v>
      </c>
      <c r="C39" s="50" t="s">
        <v>105</v>
      </c>
      <c r="D39" s="51" t="s">
        <v>43</v>
      </c>
      <c r="E39" s="52">
        <v>2.35</v>
      </c>
      <c r="F39" s="53">
        <v>117.5</v>
      </c>
      <c r="H39" s="58"/>
      <c r="I39" s="54">
        <v>25</v>
      </c>
      <c r="J39" s="50" t="s">
        <v>105</v>
      </c>
      <c r="K39" s="55" t="s">
        <v>43</v>
      </c>
      <c r="L39" s="52">
        <v>2.35</v>
      </c>
      <c r="M39" s="53">
        <f>I39*L39</f>
        <v>58.75</v>
      </c>
      <c r="O39" s="58"/>
      <c r="P39" s="54">
        <v>12.5</v>
      </c>
      <c r="Q39" s="50" t="s">
        <v>105</v>
      </c>
      <c r="R39" s="55" t="s">
        <v>43</v>
      </c>
      <c r="S39" s="52">
        <v>2.35</v>
      </c>
      <c r="T39" s="53">
        <f t="shared" si="1"/>
        <v>29.375</v>
      </c>
      <c r="W39" s="54">
        <v>12.5</v>
      </c>
      <c r="X39" s="50" t="s">
        <v>105</v>
      </c>
      <c r="Y39" s="55" t="s">
        <v>43</v>
      </c>
      <c r="Z39" s="52">
        <v>2.35</v>
      </c>
      <c r="AA39" s="53">
        <f t="shared" si="2"/>
        <v>29.375</v>
      </c>
      <c r="AB39" s="47"/>
      <c r="AC39" s="47"/>
    </row>
    <row r="40" spans="1:29" s="40" customFormat="1" ht="13.2" x14ac:dyDescent="0.25">
      <c r="A40" s="34"/>
      <c r="B40" s="48">
        <v>20</v>
      </c>
      <c r="C40" s="50" t="s">
        <v>105</v>
      </c>
      <c r="D40" s="51" t="s">
        <v>44</v>
      </c>
      <c r="E40" s="52">
        <v>14</v>
      </c>
      <c r="F40" s="53">
        <v>280</v>
      </c>
      <c r="H40" s="58"/>
      <c r="I40" s="54">
        <v>10</v>
      </c>
      <c r="J40" s="50" t="s">
        <v>105</v>
      </c>
      <c r="K40" s="55" t="s">
        <v>44</v>
      </c>
      <c r="L40" s="52">
        <v>14</v>
      </c>
      <c r="M40" s="53">
        <f>I40*L40</f>
        <v>140</v>
      </c>
      <c r="O40" s="58"/>
      <c r="P40" s="54">
        <v>5</v>
      </c>
      <c r="Q40" s="50" t="s">
        <v>105</v>
      </c>
      <c r="R40" s="55" t="s">
        <v>44</v>
      </c>
      <c r="S40" s="52">
        <v>14</v>
      </c>
      <c r="T40" s="53">
        <f t="shared" si="1"/>
        <v>70</v>
      </c>
      <c r="W40" s="54">
        <v>5</v>
      </c>
      <c r="X40" s="50" t="s">
        <v>105</v>
      </c>
      <c r="Y40" s="55" t="s">
        <v>44</v>
      </c>
      <c r="Z40" s="52">
        <v>14</v>
      </c>
      <c r="AA40" s="53">
        <f t="shared" si="2"/>
        <v>70</v>
      </c>
      <c r="AB40" s="47"/>
      <c r="AC40" s="47"/>
    </row>
    <row r="41" spans="1:29" s="40" customFormat="1" ht="13.2" x14ac:dyDescent="0.25">
      <c r="A41" s="34"/>
      <c r="B41" s="48">
        <v>10</v>
      </c>
      <c r="C41" s="50" t="s">
        <v>105</v>
      </c>
      <c r="D41" s="51" t="s">
        <v>45</v>
      </c>
      <c r="E41" s="52">
        <v>37</v>
      </c>
      <c r="F41" s="53">
        <v>370</v>
      </c>
      <c r="H41" s="58"/>
      <c r="I41" s="54">
        <v>5</v>
      </c>
      <c r="J41" s="50" t="s">
        <v>105</v>
      </c>
      <c r="K41" s="55" t="s">
        <v>45</v>
      </c>
      <c r="L41" s="52">
        <v>37</v>
      </c>
      <c r="M41" s="53">
        <f t="shared" si="0"/>
        <v>185</v>
      </c>
      <c r="N41" s="61">
        <f>SUM(M6:M41)</f>
        <v>24394.875</v>
      </c>
      <c r="O41" s="58"/>
      <c r="P41" s="54">
        <v>2.5</v>
      </c>
      <c r="Q41" s="50" t="s">
        <v>105</v>
      </c>
      <c r="R41" s="55" t="s">
        <v>45</v>
      </c>
      <c r="S41" s="52">
        <v>37</v>
      </c>
      <c r="T41" s="53">
        <f t="shared" si="1"/>
        <v>92.5</v>
      </c>
      <c r="W41" s="54">
        <v>2.5</v>
      </c>
      <c r="X41" s="50" t="s">
        <v>105</v>
      </c>
      <c r="Y41" s="55" t="s">
        <v>45</v>
      </c>
      <c r="Z41" s="52">
        <v>37</v>
      </c>
      <c r="AA41" s="53">
        <f t="shared" si="2"/>
        <v>92.5</v>
      </c>
      <c r="AB41" s="47"/>
      <c r="AC41" s="47"/>
    </row>
    <row r="42" spans="1:29" s="40" customFormat="1" ht="13.2" x14ac:dyDescent="0.25">
      <c r="A42" s="34"/>
      <c r="B42" s="48">
        <v>20</v>
      </c>
      <c r="C42" s="50" t="s">
        <v>105</v>
      </c>
      <c r="D42" s="51" t="s">
        <v>46</v>
      </c>
      <c r="E42" s="52">
        <v>19.350000000000001</v>
      </c>
      <c r="F42" s="53">
        <v>387</v>
      </c>
      <c r="H42" s="63">
        <v>2</v>
      </c>
      <c r="I42" s="54">
        <v>10</v>
      </c>
      <c r="J42" s="50" t="s">
        <v>105</v>
      </c>
      <c r="K42" s="55" t="s">
        <v>46</v>
      </c>
      <c r="L42" s="52">
        <v>19.350000000000001</v>
      </c>
      <c r="M42" s="53">
        <f t="shared" si="0"/>
        <v>193.5</v>
      </c>
      <c r="O42" s="58"/>
      <c r="P42" s="54">
        <v>5</v>
      </c>
      <c r="Q42" s="50" t="s">
        <v>105</v>
      </c>
      <c r="R42" s="55" t="s">
        <v>46</v>
      </c>
      <c r="S42" s="52">
        <v>19.350000000000001</v>
      </c>
      <c r="T42" s="53">
        <f t="shared" si="1"/>
        <v>96.75</v>
      </c>
      <c r="W42" s="54">
        <v>5</v>
      </c>
      <c r="X42" s="50" t="s">
        <v>105</v>
      </c>
      <c r="Y42" s="55" t="s">
        <v>46</v>
      </c>
      <c r="Z42" s="52">
        <v>19.350000000000001</v>
      </c>
      <c r="AA42" s="53">
        <f t="shared" si="2"/>
        <v>96.75</v>
      </c>
      <c r="AB42" s="47"/>
      <c r="AC42" s="47"/>
    </row>
    <row r="43" spans="1:29" s="40" customFormat="1" ht="13.2" x14ac:dyDescent="0.25">
      <c r="A43" s="34"/>
      <c r="B43" s="48">
        <v>50</v>
      </c>
      <c r="C43" s="50" t="s">
        <v>105</v>
      </c>
      <c r="D43" s="51" t="s">
        <v>47</v>
      </c>
      <c r="E43" s="52">
        <v>17</v>
      </c>
      <c r="F43" s="53">
        <v>850</v>
      </c>
      <c r="H43" s="58"/>
      <c r="I43" s="54">
        <v>25</v>
      </c>
      <c r="J43" s="50" t="s">
        <v>105</v>
      </c>
      <c r="K43" s="55" t="s">
        <v>47</v>
      </c>
      <c r="L43" s="52">
        <v>17</v>
      </c>
      <c r="M43" s="53">
        <f t="shared" si="0"/>
        <v>425</v>
      </c>
      <c r="O43" s="58"/>
      <c r="P43" s="54">
        <v>12.5</v>
      </c>
      <c r="Q43" s="50" t="s">
        <v>105</v>
      </c>
      <c r="R43" s="55" t="s">
        <v>47</v>
      </c>
      <c r="S43" s="52">
        <v>17</v>
      </c>
      <c r="T43" s="53">
        <f t="shared" si="1"/>
        <v>212.5</v>
      </c>
      <c r="W43" s="54">
        <v>12.5</v>
      </c>
      <c r="X43" s="50" t="s">
        <v>105</v>
      </c>
      <c r="Y43" s="55" t="s">
        <v>47</v>
      </c>
      <c r="Z43" s="52">
        <v>17</v>
      </c>
      <c r="AA43" s="53">
        <f t="shared" si="2"/>
        <v>212.5</v>
      </c>
      <c r="AB43" s="47"/>
      <c r="AC43" s="47"/>
    </row>
    <row r="44" spans="1:29" s="40" customFormat="1" ht="13.2" x14ac:dyDescent="0.25">
      <c r="A44" s="34"/>
      <c r="B44" s="48">
        <v>50</v>
      </c>
      <c r="C44" s="50" t="s">
        <v>105</v>
      </c>
      <c r="D44" s="51" t="s">
        <v>48</v>
      </c>
      <c r="E44" s="52">
        <v>5.5</v>
      </c>
      <c r="F44" s="53">
        <v>275</v>
      </c>
      <c r="H44" s="58"/>
      <c r="I44" s="54">
        <v>25</v>
      </c>
      <c r="J44" s="50" t="s">
        <v>105</v>
      </c>
      <c r="K44" s="55" t="s">
        <v>48</v>
      </c>
      <c r="L44" s="52">
        <v>5.5</v>
      </c>
      <c r="M44" s="53">
        <f t="shared" si="0"/>
        <v>137.5</v>
      </c>
      <c r="O44" s="58"/>
      <c r="P44" s="54">
        <v>12.5</v>
      </c>
      <c r="Q44" s="50" t="s">
        <v>105</v>
      </c>
      <c r="R44" s="55" t="s">
        <v>48</v>
      </c>
      <c r="S44" s="52">
        <v>5.5</v>
      </c>
      <c r="T44" s="53">
        <f t="shared" si="1"/>
        <v>68.75</v>
      </c>
      <c r="W44" s="54">
        <v>12.5</v>
      </c>
      <c r="X44" s="50" t="s">
        <v>105</v>
      </c>
      <c r="Y44" s="55" t="s">
        <v>48</v>
      </c>
      <c r="Z44" s="52">
        <v>5.5</v>
      </c>
      <c r="AA44" s="53">
        <f t="shared" si="2"/>
        <v>68.75</v>
      </c>
      <c r="AB44" s="47"/>
      <c r="AC44" s="47"/>
    </row>
    <row r="45" spans="1:29" s="40" customFormat="1" ht="13.2" x14ac:dyDescent="0.25">
      <c r="A45" s="34"/>
      <c r="B45" s="48">
        <v>30</v>
      </c>
      <c r="C45" s="50" t="s">
        <v>105</v>
      </c>
      <c r="D45" s="51" t="s">
        <v>49</v>
      </c>
      <c r="E45" s="52">
        <v>35</v>
      </c>
      <c r="F45" s="53">
        <v>1050</v>
      </c>
      <c r="H45" s="58"/>
      <c r="I45" s="54">
        <v>15</v>
      </c>
      <c r="J45" s="50" t="s">
        <v>105</v>
      </c>
      <c r="K45" s="55" t="s">
        <v>49</v>
      </c>
      <c r="L45" s="52">
        <v>35</v>
      </c>
      <c r="M45" s="53">
        <f t="shared" si="0"/>
        <v>525</v>
      </c>
      <c r="O45" s="58"/>
      <c r="P45" s="54">
        <v>7.5</v>
      </c>
      <c r="Q45" s="50" t="s">
        <v>105</v>
      </c>
      <c r="R45" s="55" t="s">
        <v>49</v>
      </c>
      <c r="S45" s="52">
        <v>35</v>
      </c>
      <c r="T45" s="53">
        <f t="shared" si="1"/>
        <v>262.5</v>
      </c>
      <c r="W45" s="54">
        <v>7.5</v>
      </c>
      <c r="X45" s="50" t="s">
        <v>105</v>
      </c>
      <c r="Y45" s="55" t="s">
        <v>49</v>
      </c>
      <c r="Z45" s="52">
        <v>35</v>
      </c>
      <c r="AA45" s="53">
        <f t="shared" si="2"/>
        <v>262.5</v>
      </c>
      <c r="AB45" s="47"/>
      <c r="AC45" s="47"/>
    </row>
    <row r="46" spans="1:29" s="40" customFormat="1" ht="13.2" x14ac:dyDescent="0.25">
      <c r="A46" s="34"/>
      <c r="B46" s="48">
        <v>20</v>
      </c>
      <c r="C46" s="50" t="s">
        <v>105</v>
      </c>
      <c r="D46" s="51" t="s">
        <v>50</v>
      </c>
      <c r="E46" s="52">
        <v>24</v>
      </c>
      <c r="F46" s="53">
        <v>480</v>
      </c>
      <c r="H46" s="58"/>
      <c r="I46" s="54">
        <v>10</v>
      </c>
      <c r="J46" s="50" t="s">
        <v>105</v>
      </c>
      <c r="K46" s="55" t="s">
        <v>50</v>
      </c>
      <c r="L46" s="52">
        <v>24</v>
      </c>
      <c r="M46" s="53">
        <f t="shared" si="0"/>
        <v>240</v>
      </c>
      <c r="O46" s="58"/>
      <c r="P46" s="54">
        <v>5</v>
      </c>
      <c r="Q46" s="50" t="s">
        <v>105</v>
      </c>
      <c r="R46" s="55" t="s">
        <v>50</v>
      </c>
      <c r="S46" s="52">
        <v>24</v>
      </c>
      <c r="T46" s="53">
        <f t="shared" si="1"/>
        <v>120</v>
      </c>
      <c r="W46" s="54">
        <v>5</v>
      </c>
      <c r="X46" s="50" t="s">
        <v>105</v>
      </c>
      <c r="Y46" s="55" t="s">
        <v>50</v>
      </c>
      <c r="Z46" s="52">
        <v>24</v>
      </c>
      <c r="AA46" s="53">
        <f t="shared" si="2"/>
        <v>120</v>
      </c>
      <c r="AB46" s="47"/>
      <c r="AC46" s="47"/>
    </row>
    <row r="47" spans="1:29" s="40" customFormat="1" ht="13.2" x14ac:dyDescent="0.25">
      <c r="A47" s="34"/>
      <c r="B47" s="48">
        <v>6</v>
      </c>
      <c r="C47" s="50" t="s">
        <v>105</v>
      </c>
      <c r="D47" s="51" t="s">
        <v>51</v>
      </c>
      <c r="E47" s="52">
        <v>130</v>
      </c>
      <c r="F47" s="53">
        <v>780</v>
      </c>
      <c r="H47" s="58"/>
      <c r="I47" s="54">
        <v>3</v>
      </c>
      <c r="J47" s="50" t="s">
        <v>105</v>
      </c>
      <c r="K47" s="55" t="s">
        <v>51</v>
      </c>
      <c r="L47" s="52">
        <v>130</v>
      </c>
      <c r="M47" s="53">
        <f t="shared" si="0"/>
        <v>390</v>
      </c>
      <c r="O47" s="58"/>
      <c r="P47" s="54">
        <v>1.5</v>
      </c>
      <c r="Q47" s="50" t="s">
        <v>105</v>
      </c>
      <c r="R47" s="55" t="s">
        <v>51</v>
      </c>
      <c r="S47" s="52">
        <v>130</v>
      </c>
      <c r="T47" s="53">
        <f t="shared" si="1"/>
        <v>195</v>
      </c>
      <c r="W47" s="54">
        <v>1.5</v>
      </c>
      <c r="X47" s="50" t="s">
        <v>105</v>
      </c>
      <c r="Y47" s="55" t="s">
        <v>51</v>
      </c>
      <c r="Z47" s="52">
        <v>130</v>
      </c>
      <c r="AA47" s="53">
        <f t="shared" si="2"/>
        <v>195</v>
      </c>
      <c r="AB47" s="47"/>
      <c r="AC47" s="47"/>
    </row>
    <row r="48" spans="1:29" s="40" customFormat="1" ht="13.2" x14ac:dyDescent="0.25">
      <c r="A48" s="34"/>
      <c r="B48" s="48">
        <v>50</v>
      </c>
      <c r="C48" s="50" t="s">
        <v>14</v>
      </c>
      <c r="D48" s="51" t="s">
        <v>52</v>
      </c>
      <c r="E48" s="52">
        <v>10</v>
      </c>
      <c r="F48" s="53">
        <v>500</v>
      </c>
      <c r="H48" s="58"/>
      <c r="I48" s="54">
        <v>25</v>
      </c>
      <c r="J48" s="50" t="s">
        <v>14</v>
      </c>
      <c r="K48" s="55" t="s">
        <v>52</v>
      </c>
      <c r="L48" s="52">
        <v>10</v>
      </c>
      <c r="M48" s="53">
        <f t="shared" si="0"/>
        <v>250</v>
      </c>
      <c r="O48" s="58"/>
      <c r="P48" s="54">
        <v>12.5</v>
      </c>
      <c r="Q48" s="50" t="s">
        <v>14</v>
      </c>
      <c r="R48" s="55" t="s">
        <v>52</v>
      </c>
      <c r="S48" s="52">
        <v>10</v>
      </c>
      <c r="T48" s="53">
        <f t="shared" si="1"/>
        <v>125</v>
      </c>
      <c r="W48" s="54">
        <v>12.5</v>
      </c>
      <c r="X48" s="50" t="s">
        <v>14</v>
      </c>
      <c r="Y48" s="55" t="s">
        <v>52</v>
      </c>
      <c r="Z48" s="52">
        <v>10</v>
      </c>
      <c r="AA48" s="53">
        <f t="shared" si="2"/>
        <v>125</v>
      </c>
      <c r="AB48" s="47"/>
      <c r="AC48" s="47"/>
    </row>
    <row r="49" spans="1:29" s="40" customFormat="1" ht="13.2" x14ac:dyDescent="0.25">
      <c r="A49" s="34"/>
      <c r="B49" s="48">
        <v>50</v>
      </c>
      <c r="C49" s="50" t="s">
        <v>14</v>
      </c>
      <c r="D49" s="51" t="s">
        <v>53</v>
      </c>
      <c r="E49" s="52">
        <v>10</v>
      </c>
      <c r="F49" s="53">
        <v>500</v>
      </c>
      <c r="H49" s="58"/>
      <c r="I49" s="54">
        <v>25</v>
      </c>
      <c r="J49" s="50" t="s">
        <v>14</v>
      </c>
      <c r="K49" s="55" t="s">
        <v>53</v>
      </c>
      <c r="L49" s="52">
        <v>10</v>
      </c>
      <c r="M49" s="53">
        <f t="shared" si="0"/>
        <v>250</v>
      </c>
      <c r="O49" s="58"/>
      <c r="P49" s="54">
        <v>12.5</v>
      </c>
      <c r="Q49" s="50" t="s">
        <v>14</v>
      </c>
      <c r="R49" s="55" t="s">
        <v>53</v>
      </c>
      <c r="S49" s="52">
        <v>10</v>
      </c>
      <c r="T49" s="53">
        <f t="shared" si="1"/>
        <v>125</v>
      </c>
      <c r="W49" s="54">
        <v>12.5</v>
      </c>
      <c r="X49" s="50" t="s">
        <v>14</v>
      </c>
      <c r="Y49" s="55" t="s">
        <v>53</v>
      </c>
      <c r="Z49" s="52">
        <v>10</v>
      </c>
      <c r="AA49" s="53">
        <f t="shared" si="2"/>
        <v>125</v>
      </c>
      <c r="AB49" s="47"/>
      <c r="AC49" s="47"/>
    </row>
    <row r="50" spans="1:29" s="40" customFormat="1" ht="13.2" x14ac:dyDescent="0.25">
      <c r="A50" s="34"/>
      <c r="B50" s="48">
        <v>25</v>
      </c>
      <c r="C50" s="50" t="s">
        <v>105</v>
      </c>
      <c r="D50" s="51" t="s">
        <v>54</v>
      </c>
      <c r="E50" s="52">
        <v>12</v>
      </c>
      <c r="F50" s="53">
        <v>300</v>
      </c>
      <c r="H50" s="58"/>
      <c r="I50" s="54">
        <v>12.5</v>
      </c>
      <c r="J50" s="50" t="s">
        <v>105</v>
      </c>
      <c r="K50" s="55" t="s">
        <v>54</v>
      </c>
      <c r="L50" s="52">
        <v>12</v>
      </c>
      <c r="M50" s="53">
        <f t="shared" si="0"/>
        <v>150</v>
      </c>
      <c r="O50" s="58"/>
      <c r="P50" s="54">
        <v>6.25</v>
      </c>
      <c r="Q50" s="50" t="s">
        <v>105</v>
      </c>
      <c r="R50" s="55" t="s">
        <v>54</v>
      </c>
      <c r="S50" s="52">
        <v>12</v>
      </c>
      <c r="T50" s="53">
        <f t="shared" si="1"/>
        <v>75</v>
      </c>
      <c r="W50" s="54">
        <v>6.25</v>
      </c>
      <c r="X50" s="50" t="s">
        <v>105</v>
      </c>
      <c r="Y50" s="55" t="s">
        <v>54</v>
      </c>
      <c r="Z50" s="52">
        <v>12</v>
      </c>
      <c r="AA50" s="53">
        <f t="shared" si="2"/>
        <v>75</v>
      </c>
      <c r="AB50" s="47"/>
      <c r="AC50" s="47"/>
    </row>
    <row r="51" spans="1:29" s="40" customFormat="1" ht="13.2" x14ac:dyDescent="0.25">
      <c r="A51" s="34"/>
      <c r="B51" s="48">
        <v>100</v>
      </c>
      <c r="C51" s="50" t="s">
        <v>105</v>
      </c>
      <c r="D51" s="51" t="s">
        <v>55</v>
      </c>
      <c r="E51" s="52">
        <v>13</v>
      </c>
      <c r="F51" s="53">
        <v>1300</v>
      </c>
      <c r="H51" s="58"/>
      <c r="I51" s="54">
        <v>50</v>
      </c>
      <c r="J51" s="50" t="s">
        <v>105</v>
      </c>
      <c r="K51" s="55" t="s">
        <v>55</v>
      </c>
      <c r="L51" s="52">
        <v>13</v>
      </c>
      <c r="M51" s="53">
        <f t="shared" si="0"/>
        <v>650</v>
      </c>
      <c r="O51" s="58"/>
      <c r="P51" s="54">
        <v>25</v>
      </c>
      <c r="Q51" s="50" t="s">
        <v>105</v>
      </c>
      <c r="R51" s="55" t="s">
        <v>55</v>
      </c>
      <c r="S51" s="52">
        <v>13</v>
      </c>
      <c r="T51" s="53">
        <f t="shared" si="1"/>
        <v>325</v>
      </c>
      <c r="W51" s="54">
        <v>25</v>
      </c>
      <c r="X51" s="50" t="s">
        <v>105</v>
      </c>
      <c r="Y51" s="55" t="s">
        <v>55</v>
      </c>
      <c r="Z51" s="52">
        <v>13</v>
      </c>
      <c r="AA51" s="53">
        <f t="shared" si="2"/>
        <v>325</v>
      </c>
      <c r="AB51" s="47"/>
      <c r="AC51" s="47"/>
    </row>
    <row r="52" spans="1:29" s="40" customFormat="1" ht="13.2" x14ac:dyDescent="0.25">
      <c r="A52" s="34"/>
      <c r="B52" s="48">
        <v>50</v>
      </c>
      <c r="C52" s="50" t="s">
        <v>105</v>
      </c>
      <c r="D52" s="51" t="s">
        <v>56</v>
      </c>
      <c r="E52" s="52">
        <v>21</v>
      </c>
      <c r="F52" s="53">
        <v>1050</v>
      </c>
      <c r="H52" s="58"/>
      <c r="I52" s="54">
        <v>25</v>
      </c>
      <c r="J52" s="50" t="s">
        <v>105</v>
      </c>
      <c r="K52" s="55" t="s">
        <v>56</v>
      </c>
      <c r="L52" s="52">
        <v>21</v>
      </c>
      <c r="M52" s="53">
        <f t="shared" si="0"/>
        <v>525</v>
      </c>
      <c r="O52" s="58"/>
      <c r="P52" s="54">
        <v>12.5</v>
      </c>
      <c r="Q52" s="50" t="s">
        <v>105</v>
      </c>
      <c r="R52" s="55" t="s">
        <v>56</v>
      </c>
      <c r="S52" s="52">
        <v>21</v>
      </c>
      <c r="T52" s="53">
        <f t="shared" si="1"/>
        <v>262.5</v>
      </c>
      <c r="W52" s="54">
        <v>12.5</v>
      </c>
      <c r="X52" s="50" t="s">
        <v>105</v>
      </c>
      <c r="Y52" s="55" t="s">
        <v>56</v>
      </c>
      <c r="Z52" s="52">
        <v>21</v>
      </c>
      <c r="AA52" s="53">
        <f t="shared" si="2"/>
        <v>262.5</v>
      </c>
      <c r="AB52" s="47"/>
      <c r="AC52" s="47"/>
    </row>
    <row r="53" spans="1:29" s="40" customFormat="1" ht="13.2" x14ac:dyDescent="0.25">
      <c r="A53" s="34"/>
      <c r="B53" s="48">
        <v>15</v>
      </c>
      <c r="C53" s="50" t="s">
        <v>105</v>
      </c>
      <c r="D53" s="51" t="s">
        <v>57</v>
      </c>
      <c r="E53" s="52">
        <v>13.5</v>
      </c>
      <c r="F53" s="53">
        <v>202.5</v>
      </c>
      <c r="H53" s="58"/>
      <c r="I53" s="54">
        <v>7.5</v>
      </c>
      <c r="J53" s="50" t="s">
        <v>105</v>
      </c>
      <c r="K53" s="55" t="s">
        <v>57</v>
      </c>
      <c r="L53" s="52">
        <v>13.5</v>
      </c>
      <c r="M53" s="53">
        <f t="shared" si="0"/>
        <v>101.25</v>
      </c>
      <c r="O53" s="58"/>
      <c r="P53" s="54">
        <v>3.75</v>
      </c>
      <c r="Q53" s="50" t="s">
        <v>105</v>
      </c>
      <c r="R53" s="55" t="s">
        <v>57</v>
      </c>
      <c r="S53" s="52">
        <v>13.5</v>
      </c>
      <c r="T53" s="53">
        <f t="shared" si="1"/>
        <v>50.625</v>
      </c>
      <c r="W53" s="54">
        <v>3.75</v>
      </c>
      <c r="X53" s="50" t="s">
        <v>105</v>
      </c>
      <c r="Y53" s="55" t="s">
        <v>57</v>
      </c>
      <c r="Z53" s="52">
        <v>13.5</v>
      </c>
      <c r="AA53" s="53">
        <f t="shared" si="2"/>
        <v>50.625</v>
      </c>
      <c r="AB53" s="47"/>
      <c r="AC53" s="47"/>
    </row>
    <row r="54" spans="1:29" s="40" customFormat="1" ht="13.2" x14ac:dyDescent="0.25">
      <c r="A54" s="34"/>
      <c r="B54" s="48">
        <v>15</v>
      </c>
      <c r="C54" s="50" t="s">
        <v>105</v>
      </c>
      <c r="D54" s="51" t="s">
        <v>58</v>
      </c>
      <c r="E54" s="52">
        <v>13.5</v>
      </c>
      <c r="F54" s="53">
        <v>202.5</v>
      </c>
      <c r="H54" s="58"/>
      <c r="I54" s="54">
        <v>7.5</v>
      </c>
      <c r="J54" s="50" t="s">
        <v>105</v>
      </c>
      <c r="K54" s="55" t="s">
        <v>58</v>
      </c>
      <c r="L54" s="52">
        <v>13.5</v>
      </c>
      <c r="M54" s="53">
        <f t="shared" si="0"/>
        <v>101.25</v>
      </c>
      <c r="O54" s="58"/>
      <c r="P54" s="54">
        <v>3.75</v>
      </c>
      <c r="Q54" s="50" t="s">
        <v>105</v>
      </c>
      <c r="R54" s="55" t="s">
        <v>58</v>
      </c>
      <c r="S54" s="52">
        <v>13.5</v>
      </c>
      <c r="T54" s="53">
        <f t="shared" si="1"/>
        <v>50.625</v>
      </c>
      <c r="W54" s="54">
        <v>3.75</v>
      </c>
      <c r="X54" s="50" t="s">
        <v>105</v>
      </c>
      <c r="Y54" s="55" t="s">
        <v>58</v>
      </c>
      <c r="Z54" s="52">
        <v>13.5</v>
      </c>
      <c r="AA54" s="53">
        <f t="shared" si="2"/>
        <v>50.625</v>
      </c>
      <c r="AB54" s="47"/>
      <c r="AC54" s="47"/>
    </row>
    <row r="55" spans="1:29" s="40" customFormat="1" ht="13.2" x14ac:dyDescent="0.25">
      <c r="A55" s="34"/>
      <c r="B55" s="48">
        <v>15</v>
      </c>
      <c r="C55" s="50" t="s">
        <v>105</v>
      </c>
      <c r="D55" s="51" t="s">
        <v>59</v>
      </c>
      <c r="E55" s="52">
        <v>13.5</v>
      </c>
      <c r="F55" s="53">
        <v>202.5</v>
      </c>
      <c r="H55" s="58"/>
      <c r="I55" s="54">
        <v>7.5</v>
      </c>
      <c r="J55" s="50" t="s">
        <v>105</v>
      </c>
      <c r="K55" s="55" t="s">
        <v>59</v>
      </c>
      <c r="L55" s="52">
        <v>13.5</v>
      </c>
      <c r="M55" s="53">
        <f t="shared" si="0"/>
        <v>101.25</v>
      </c>
      <c r="O55" s="58"/>
      <c r="P55" s="54">
        <v>3.75</v>
      </c>
      <c r="Q55" s="50" t="s">
        <v>105</v>
      </c>
      <c r="R55" s="55" t="s">
        <v>59</v>
      </c>
      <c r="S55" s="52">
        <v>13.5</v>
      </c>
      <c r="T55" s="53">
        <f t="shared" si="1"/>
        <v>50.625</v>
      </c>
      <c r="W55" s="54">
        <v>3.75</v>
      </c>
      <c r="X55" s="50" t="s">
        <v>105</v>
      </c>
      <c r="Y55" s="55" t="s">
        <v>59</v>
      </c>
      <c r="Z55" s="52">
        <v>13.5</v>
      </c>
      <c r="AA55" s="53">
        <f t="shared" si="2"/>
        <v>50.625</v>
      </c>
      <c r="AB55" s="47"/>
      <c r="AC55" s="47"/>
    </row>
    <row r="56" spans="1:29" s="40" customFormat="1" ht="13.2" x14ac:dyDescent="0.25">
      <c r="A56" s="34"/>
      <c r="B56" s="48">
        <v>15</v>
      </c>
      <c r="C56" s="50" t="s">
        <v>105</v>
      </c>
      <c r="D56" s="51" t="s">
        <v>60</v>
      </c>
      <c r="E56" s="52">
        <v>13.5</v>
      </c>
      <c r="F56" s="53">
        <v>202.5</v>
      </c>
      <c r="H56" s="58"/>
      <c r="I56" s="54">
        <v>7.5</v>
      </c>
      <c r="J56" s="50" t="s">
        <v>105</v>
      </c>
      <c r="K56" s="55" t="s">
        <v>60</v>
      </c>
      <c r="L56" s="52">
        <v>13.5</v>
      </c>
      <c r="M56" s="53">
        <f t="shared" si="0"/>
        <v>101.25</v>
      </c>
      <c r="O56" s="58"/>
      <c r="P56" s="54">
        <v>3.75</v>
      </c>
      <c r="Q56" s="50" t="s">
        <v>105</v>
      </c>
      <c r="R56" s="55" t="s">
        <v>60</v>
      </c>
      <c r="S56" s="52">
        <v>13.5</v>
      </c>
      <c r="T56" s="53">
        <f t="shared" si="1"/>
        <v>50.625</v>
      </c>
      <c r="W56" s="54">
        <v>3.75</v>
      </c>
      <c r="X56" s="50" t="s">
        <v>105</v>
      </c>
      <c r="Y56" s="55" t="s">
        <v>60</v>
      </c>
      <c r="Z56" s="52">
        <v>13.5</v>
      </c>
      <c r="AA56" s="53">
        <f t="shared" si="2"/>
        <v>50.625</v>
      </c>
      <c r="AB56" s="47"/>
      <c r="AC56" s="47"/>
    </row>
    <row r="57" spans="1:29" s="40" customFormat="1" ht="13.2" x14ac:dyDescent="0.25">
      <c r="A57" s="34"/>
      <c r="B57" s="48">
        <v>50</v>
      </c>
      <c r="C57" s="50" t="s">
        <v>105</v>
      </c>
      <c r="D57" s="51" t="s">
        <v>61</v>
      </c>
      <c r="E57" s="52">
        <v>16.100000000000001</v>
      </c>
      <c r="F57" s="53">
        <v>805.00000000000011</v>
      </c>
      <c r="H57" s="58"/>
      <c r="I57" s="54">
        <v>25</v>
      </c>
      <c r="J57" s="50" t="s">
        <v>105</v>
      </c>
      <c r="K57" s="55" t="s">
        <v>61</v>
      </c>
      <c r="L57" s="52">
        <v>16.100000000000001</v>
      </c>
      <c r="M57" s="53">
        <f t="shared" si="0"/>
        <v>402.50000000000006</v>
      </c>
      <c r="O57" s="58"/>
      <c r="P57" s="54">
        <v>17</v>
      </c>
      <c r="Q57" s="50" t="s">
        <v>105</v>
      </c>
      <c r="R57" s="55" t="s">
        <v>61</v>
      </c>
      <c r="S57" s="52">
        <v>16.100000000000001</v>
      </c>
      <c r="T57" s="53">
        <f t="shared" si="1"/>
        <v>273.70000000000005</v>
      </c>
      <c r="W57" s="54">
        <v>17</v>
      </c>
      <c r="X57" s="50" t="s">
        <v>105</v>
      </c>
      <c r="Y57" s="55" t="s">
        <v>61</v>
      </c>
      <c r="Z57" s="52">
        <v>16.100000000000001</v>
      </c>
      <c r="AA57" s="53">
        <f t="shared" si="2"/>
        <v>273.70000000000005</v>
      </c>
      <c r="AB57" s="47"/>
      <c r="AC57" s="47"/>
    </row>
    <row r="58" spans="1:29" s="40" customFormat="1" ht="13.2" x14ac:dyDescent="0.25">
      <c r="A58" s="34"/>
      <c r="B58" s="48">
        <v>50</v>
      </c>
      <c r="C58" s="50" t="s">
        <v>105</v>
      </c>
      <c r="D58" s="51" t="s">
        <v>62</v>
      </c>
      <c r="E58" s="52">
        <v>16.100000000000001</v>
      </c>
      <c r="F58" s="53">
        <v>805.00000000000011</v>
      </c>
      <c r="H58" s="58"/>
      <c r="I58" s="54">
        <v>25</v>
      </c>
      <c r="J58" s="50" t="s">
        <v>105</v>
      </c>
      <c r="K58" s="55" t="s">
        <v>62</v>
      </c>
      <c r="L58" s="52">
        <v>16.100000000000001</v>
      </c>
      <c r="M58" s="53">
        <f t="shared" si="0"/>
        <v>402.50000000000006</v>
      </c>
      <c r="O58" s="58"/>
      <c r="P58" s="54">
        <v>17</v>
      </c>
      <c r="Q58" s="50" t="s">
        <v>105</v>
      </c>
      <c r="R58" s="55" t="s">
        <v>62</v>
      </c>
      <c r="S58" s="52">
        <v>16.100000000000001</v>
      </c>
      <c r="T58" s="53">
        <f t="shared" si="1"/>
        <v>273.70000000000005</v>
      </c>
      <c r="W58" s="54">
        <v>17</v>
      </c>
      <c r="X58" s="50" t="s">
        <v>105</v>
      </c>
      <c r="Y58" s="55" t="s">
        <v>62</v>
      </c>
      <c r="Z58" s="52">
        <v>16.100000000000001</v>
      </c>
      <c r="AA58" s="53">
        <f t="shared" si="2"/>
        <v>273.70000000000005</v>
      </c>
      <c r="AB58" s="47"/>
      <c r="AC58" s="47"/>
    </row>
    <row r="59" spans="1:29" s="40" customFormat="1" ht="13.2" x14ac:dyDescent="0.25">
      <c r="A59" s="34"/>
      <c r="B59" s="48">
        <v>25</v>
      </c>
      <c r="C59" s="50" t="s">
        <v>105</v>
      </c>
      <c r="D59" s="51" t="s">
        <v>63</v>
      </c>
      <c r="E59" s="52">
        <v>23</v>
      </c>
      <c r="F59" s="53">
        <v>575</v>
      </c>
      <c r="H59" s="58"/>
      <c r="I59" s="54">
        <v>12.5</v>
      </c>
      <c r="J59" s="50" t="s">
        <v>105</v>
      </c>
      <c r="K59" s="55" t="s">
        <v>63</v>
      </c>
      <c r="L59" s="52">
        <v>23</v>
      </c>
      <c r="M59" s="53">
        <f t="shared" si="0"/>
        <v>287.5</v>
      </c>
      <c r="O59" s="58"/>
      <c r="P59" s="54">
        <v>6.25</v>
      </c>
      <c r="Q59" s="50" t="s">
        <v>105</v>
      </c>
      <c r="R59" s="55" t="s">
        <v>63</v>
      </c>
      <c r="S59" s="52">
        <v>23</v>
      </c>
      <c r="T59" s="53">
        <f t="shared" si="1"/>
        <v>143.75</v>
      </c>
      <c r="W59" s="54">
        <v>7</v>
      </c>
      <c r="X59" s="50" t="s">
        <v>105</v>
      </c>
      <c r="Y59" s="55" t="s">
        <v>63</v>
      </c>
      <c r="Z59" s="52">
        <v>23</v>
      </c>
      <c r="AA59" s="53">
        <f t="shared" si="2"/>
        <v>161</v>
      </c>
      <c r="AB59" s="47"/>
      <c r="AC59" s="47"/>
    </row>
    <row r="60" spans="1:29" s="40" customFormat="1" ht="13.2" x14ac:dyDescent="0.25">
      <c r="A60" s="34"/>
      <c r="B60" s="48">
        <v>25</v>
      </c>
      <c r="C60" s="50" t="s">
        <v>105</v>
      </c>
      <c r="D60" s="51" t="s">
        <v>64</v>
      </c>
      <c r="E60" s="52">
        <v>10</v>
      </c>
      <c r="F60" s="53">
        <v>250</v>
      </c>
      <c r="H60" s="58"/>
      <c r="I60" s="54">
        <v>12.5</v>
      </c>
      <c r="J60" s="50" t="s">
        <v>105</v>
      </c>
      <c r="K60" s="55" t="s">
        <v>64</v>
      </c>
      <c r="L60" s="52">
        <v>10</v>
      </c>
      <c r="M60" s="53">
        <f t="shared" si="0"/>
        <v>125</v>
      </c>
      <c r="O60" s="58"/>
      <c r="P60" s="54">
        <v>6.25</v>
      </c>
      <c r="Q60" s="50" t="s">
        <v>105</v>
      </c>
      <c r="R60" s="55" t="s">
        <v>64</v>
      </c>
      <c r="S60" s="52">
        <v>10</v>
      </c>
      <c r="T60" s="53">
        <f t="shared" si="1"/>
        <v>62.5</v>
      </c>
      <c r="W60" s="54">
        <v>7</v>
      </c>
      <c r="X60" s="50" t="s">
        <v>105</v>
      </c>
      <c r="Y60" s="55" t="s">
        <v>64</v>
      </c>
      <c r="Z60" s="52">
        <v>10</v>
      </c>
      <c r="AA60" s="53">
        <f t="shared" si="2"/>
        <v>70</v>
      </c>
      <c r="AB60" s="47"/>
      <c r="AC60" s="47"/>
    </row>
    <row r="61" spans="1:29" s="40" customFormat="1" ht="13.2" x14ac:dyDescent="0.25">
      <c r="A61" s="34"/>
      <c r="B61" s="48">
        <v>45</v>
      </c>
      <c r="C61" s="50" t="s">
        <v>105</v>
      </c>
      <c r="D61" s="51" t="s">
        <v>65</v>
      </c>
      <c r="E61" s="52">
        <v>23.75</v>
      </c>
      <c r="F61" s="53">
        <v>1068.75</v>
      </c>
      <c r="H61" s="58"/>
      <c r="I61" s="54">
        <v>22.5</v>
      </c>
      <c r="J61" s="50" t="s">
        <v>105</v>
      </c>
      <c r="K61" s="55" t="s">
        <v>65</v>
      </c>
      <c r="L61" s="52">
        <v>23.75</v>
      </c>
      <c r="M61" s="53">
        <f t="shared" si="0"/>
        <v>534.375</v>
      </c>
      <c r="O61" s="58"/>
      <c r="P61" s="54">
        <v>11.25</v>
      </c>
      <c r="Q61" s="50" t="s">
        <v>105</v>
      </c>
      <c r="R61" s="55" t="s">
        <v>65</v>
      </c>
      <c r="S61" s="52">
        <v>23.75</v>
      </c>
      <c r="T61" s="53">
        <f t="shared" si="1"/>
        <v>267.1875</v>
      </c>
      <c r="W61" s="54">
        <v>12</v>
      </c>
      <c r="X61" s="50" t="s">
        <v>105</v>
      </c>
      <c r="Y61" s="55" t="s">
        <v>65</v>
      </c>
      <c r="Z61" s="52">
        <v>23.75</v>
      </c>
      <c r="AA61" s="53">
        <f t="shared" si="2"/>
        <v>285</v>
      </c>
      <c r="AB61" s="47"/>
      <c r="AC61" s="47"/>
    </row>
    <row r="62" spans="1:29" s="40" customFormat="1" ht="13.2" x14ac:dyDescent="0.25">
      <c r="A62" s="34"/>
      <c r="B62" s="48">
        <v>25</v>
      </c>
      <c r="C62" s="50" t="s">
        <v>105</v>
      </c>
      <c r="D62" s="51" t="s">
        <v>66</v>
      </c>
      <c r="E62" s="52">
        <v>26</v>
      </c>
      <c r="F62" s="53">
        <v>650</v>
      </c>
      <c r="H62" s="58"/>
      <c r="I62" s="54">
        <v>12.5</v>
      </c>
      <c r="J62" s="50" t="s">
        <v>105</v>
      </c>
      <c r="K62" s="55" t="s">
        <v>66</v>
      </c>
      <c r="L62" s="52">
        <v>26</v>
      </c>
      <c r="M62" s="53">
        <f t="shared" si="0"/>
        <v>325</v>
      </c>
      <c r="O62" s="58"/>
      <c r="P62" s="54">
        <v>6.25</v>
      </c>
      <c r="Q62" s="50" t="s">
        <v>105</v>
      </c>
      <c r="R62" s="55" t="s">
        <v>66</v>
      </c>
      <c r="S62" s="52">
        <v>26</v>
      </c>
      <c r="T62" s="53">
        <f t="shared" si="1"/>
        <v>162.5</v>
      </c>
      <c r="W62" s="54">
        <v>7</v>
      </c>
      <c r="X62" s="50" t="s">
        <v>105</v>
      </c>
      <c r="Y62" s="55" t="s">
        <v>66</v>
      </c>
      <c r="Z62" s="52">
        <v>26</v>
      </c>
      <c r="AA62" s="53">
        <f t="shared" si="2"/>
        <v>182</v>
      </c>
      <c r="AB62" s="47"/>
      <c r="AC62" s="47"/>
    </row>
    <row r="63" spans="1:29" s="40" customFormat="1" ht="13.2" x14ac:dyDescent="0.25">
      <c r="A63" s="34"/>
      <c r="B63" s="48">
        <v>30</v>
      </c>
      <c r="C63" s="50" t="s">
        <v>105</v>
      </c>
      <c r="D63" s="51" t="s">
        <v>67</v>
      </c>
      <c r="E63" s="52">
        <v>35.5</v>
      </c>
      <c r="F63" s="53">
        <v>1065</v>
      </c>
      <c r="H63" s="58"/>
      <c r="I63" s="54">
        <v>15</v>
      </c>
      <c r="J63" s="50" t="s">
        <v>105</v>
      </c>
      <c r="K63" s="55" t="s">
        <v>67</v>
      </c>
      <c r="L63" s="52">
        <v>35.5</v>
      </c>
      <c r="M63" s="53">
        <f t="shared" si="0"/>
        <v>532.5</v>
      </c>
      <c r="O63" s="58"/>
      <c r="P63" s="54">
        <v>7.5</v>
      </c>
      <c r="Q63" s="50" t="s">
        <v>105</v>
      </c>
      <c r="R63" s="55" t="s">
        <v>67</v>
      </c>
      <c r="S63" s="52">
        <v>35.5</v>
      </c>
      <c r="T63" s="53">
        <f t="shared" si="1"/>
        <v>266.25</v>
      </c>
      <c r="W63" s="54">
        <v>7.5</v>
      </c>
      <c r="X63" s="50" t="s">
        <v>105</v>
      </c>
      <c r="Y63" s="55" t="s">
        <v>67</v>
      </c>
      <c r="Z63" s="52">
        <v>35.5</v>
      </c>
      <c r="AA63" s="53">
        <f t="shared" si="2"/>
        <v>266.25</v>
      </c>
      <c r="AB63" s="47"/>
      <c r="AC63" s="47"/>
    </row>
    <row r="64" spans="1:29" s="40" customFormat="1" ht="13.2" x14ac:dyDescent="0.25">
      <c r="A64" s="34"/>
      <c r="B64" s="48">
        <v>25</v>
      </c>
      <c r="C64" s="50" t="s">
        <v>105</v>
      </c>
      <c r="D64" s="51" t="s">
        <v>68</v>
      </c>
      <c r="E64" s="52">
        <v>38.25</v>
      </c>
      <c r="F64" s="53">
        <v>956.25</v>
      </c>
      <c r="H64" s="58"/>
      <c r="I64" s="54">
        <v>12.5</v>
      </c>
      <c r="J64" s="50" t="s">
        <v>105</v>
      </c>
      <c r="K64" s="55" t="s">
        <v>68</v>
      </c>
      <c r="L64" s="52">
        <v>38.25</v>
      </c>
      <c r="M64" s="53">
        <f t="shared" si="0"/>
        <v>478.125</v>
      </c>
      <c r="O64" s="58"/>
      <c r="P64" s="54">
        <v>6.25</v>
      </c>
      <c r="Q64" s="50" t="s">
        <v>105</v>
      </c>
      <c r="R64" s="55" t="s">
        <v>68</v>
      </c>
      <c r="S64" s="52">
        <v>38.25</v>
      </c>
      <c r="T64" s="53">
        <f t="shared" si="1"/>
        <v>239.0625</v>
      </c>
      <c r="W64" s="54">
        <v>6.25</v>
      </c>
      <c r="X64" s="50" t="s">
        <v>105</v>
      </c>
      <c r="Y64" s="55" t="s">
        <v>68</v>
      </c>
      <c r="Z64" s="52">
        <v>38.25</v>
      </c>
      <c r="AA64" s="53">
        <f t="shared" si="2"/>
        <v>239.0625</v>
      </c>
      <c r="AB64" s="47"/>
      <c r="AC64" s="47"/>
    </row>
    <row r="65" spans="1:29" s="40" customFormat="1" ht="13.2" x14ac:dyDescent="0.25">
      <c r="A65" s="34"/>
      <c r="B65" s="48">
        <v>130</v>
      </c>
      <c r="C65" s="50" t="s">
        <v>105</v>
      </c>
      <c r="D65" s="51" t="s">
        <v>69</v>
      </c>
      <c r="E65" s="52">
        <v>26</v>
      </c>
      <c r="F65" s="53">
        <v>3380</v>
      </c>
      <c r="H65" s="58"/>
      <c r="I65" s="54">
        <v>65</v>
      </c>
      <c r="J65" s="50" t="s">
        <v>105</v>
      </c>
      <c r="K65" s="55" t="s">
        <v>69</v>
      </c>
      <c r="L65" s="52">
        <v>26</v>
      </c>
      <c r="M65" s="53">
        <f t="shared" si="0"/>
        <v>1690</v>
      </c>
      <c r="N65" s="38"/>
      <c r="O65" s="58"/>
      <c r="P65" s="54">
        <v>32.5</v>
      </c>
      <c r="Q65" s="50" t="s">
        <v>105</v>
      </c>
      <c r="R65" s="55" t="s">
        <v>69</v>
      </c>
      <c r="S65" s="52">
        <v>26</v>
      </c>
      <c r="T65" s="53">
        <f t="shared" si="1"/>
        <v>845</v>
      </c>
      <c r="W65" s="54">
        <v>32.5</v>
      </c>
      <c r="X65" s="50" t="s">
        <v>105</v>
      </c>
      <c r="Y65" s="55" t="s">
        <v>69</v>
      </c>
      <c r="Z65" s="52">
        <v>26</v>
      </c>
      <c r="AA65" s="53">
        <f t="shared" si="2"/>
        <v>845</v>
      </c>
      <c r="AB65" s="47"/>
      <c r="AC65" s="47"/>
    </row>
    <row r="66" spans="1:29" s="40" customFormat="1" ht="13.2" x14ac:dyDescent="0.25">
      <c r="A66" s="34"/>
      <c r="B66" s="48">
        <v>130</v>
      </c>
      <c r="C66" s="50" t="s">
        <v>105</v>
      </c>
      <c r="D66" s="51" t="s">
        <v>70</v>
      </c>
      <c r="E66" s="52">
        <v>25</v>
      </c>
      <c r="F66" s="53">
        <v>3250</v>
      </c>
      <c r="H66" s="57"/>
      <c r="I66" s="54">
        <v>65</v>
      </c>
      <c r="J66" s="50" t="s">
        <v>105</v>
      </c>
      <c r="K66" s="55" t="s">
        <v>70</v>
      </c>
      <c r="L66" s="52">
        <v>25</v>
      </c>
      <c r="M66" s="53">
        <f t="shared" si="0"/>
        <v>1625</v>
      </c>
      <c r="O66" s="58"/>
      <c r="P66" s="54">
        <v>32.5</v>
      </c>
      <c r="Q66" s="50" t="s">
        <v>105</v>
      </c>
      <c r="R66" s="55" t="s">
        <v>70</v>
      </c>
      <c r="S66" s="52">
        <v>25</v>
      </c>
      <c r="T66" s="53">
        <f t="shared" si="1"/>
        <v>812.5</v>
      </c>
      <c r="W66" s="54">
        <v>32.5</v>
      </c>
      <c r="X66" s="50" t="s">
        <v>105</v>
      </c>
      <c r="Y66" s="55" t="s">
        <v>70</v>
      </c>
      <c r="Z66" s="52">
        <v>25</v>
      </c>
      <c r="AA66" s="53">
        <f t="shared" si="2"/>
        <v>812.5</v>
      </c>
      <c r="AB66" s="47"/>
      <c r="AC66" s="47"/>
    </row>
    <row r="67" spans="1:29" s="40" customFormat="1" ht="13.2" x14ac:dyDescent="0.25">
      <c r="A67" s="34"/>
      <c r="B67" s="48">
        <v>60</v>
      </c>
      <c r="C67" s="50" t="s">
        <v>105</v>
      </c>
      <c r="D67" s="51" t="s">
        <v>71</v>
      </c>
      <c r="E67" s="52">
        <v>25</v>
      </c>
      <c r="F67" s="53">
        <v>1500</v>
      </c>
      <c r="H67" s="58"/>
      <c r="I67" s="54">
        <v>30</v>
      </c>
      <c r="J67" s="50" t="s">
        <v>105</v>
      </c>
      <c r="K67" s="55" t="s">
        <v>71</v>
      </c>
      <c r="L67" s="52">
        <v>25</v>
      </c>
      <c r="M67" s="53">
        <f t="shared" si="0"/>
        <v>750</v>
      </c>
      <c r="O67" s="58"/>
      <c r="P67" s="54">
        <v>15</v>
      </c>
      <c r="Q67" s="50" t="s">
        <v>105</v>
      </c>
      <c r="R67" s="55" t="s">
        <v>71</v>
      </c>
      <c r="S67" s="52">
        <v>25</v>
      </c>
      <c r="T67" s="53">
        <f t="shared" si="1"/>
        <v>375</v>
      </c>
      <c r="W67" s="54">
        <v>15</v>
      </c>
      <c r="X67" s="50" t="s">
        <v>105</v>
      </c>
      <c r="Y67" s="55" t="s">
        <v>71</v>
      </c>
      <c r="Z67" s="52">
        <v>25</v>
      </c>
      <c r="AA67" s="53">
        <f t="shared" si="2"/>
        <v>375</v>
      </c>
      <c r="AB67" s="47"/>
      <c r="AC67" s="47"/>
    </row>
    <row r="68" spans="1:29" s="40" customFormat="1" ht="13.2" x14ac:dyDescent="0.25">
      <c r="A68" s="34"/>
      <c r="B68" s="48">
        <v>60</v>
      </c>
      <c r="C68" s="50" t="s">
        <v>105</v>
      </c>
      <c r="D68" s="51" t="s">
        <v>72</v>
      </c>
      <c r="E68" s="52">
        <v>22.45</v>
      </c>
      <c r="F68" s="53">
        <v>1347</v>
      </c>
      <c r="H68" s="58"/>
      <c r="I68" s="54">
        <v>30</v>
      </c>
      <c r="J68" s="50" t="s">
        <v>105</v>
      </c>
      <c r="K68" s="55" t="s">
        <v>72</v>
      </c>
      <c r="L68" s="52">
        <v>22.45</v>
      </c>
      <c r="M68" s="53">
        <f t="shared" si="0"/>
        <v>673.5</v>
      </c>
      <c r="O68" s="58"/>
      <c r="P68" s="54">
        <v>15</v>
      </c>
      <c r="Q68" s="50" t="s">
        <v>105</v>
      </c>
      <c r="R68" s="55" t="s">
        <v>72</v>
      </c>
      <c r="S68" s="52">
        <v>22.45</v>
      </c>
      <c r="T68" s="53">
        <f t="shared" si="1"/>
        <v>336.75</v>
      </c>
      <c r="W68" s="54">
        <v>15</v>
      </c>
      <c r="X68" s="50" t="s">
        <v>105</v>
      </c>
      <c r="Y68" s="55" t="s">
        <v>72</v>
      </c>
      <c r="Z68" s="52">
        <v>22.45</v>
      </c>
      <c r="AA68" s="53">
        <f t="shared" si="2"/>
        <v>336.75</v>
      </c>
      <c r="AB68" s="47"/>
      <c r="AC68" s="47"/>
    </row>
    <row r="69" spans="1:29" s="40" customFormat="1" ht="13.2" x14ac:dyDescent="0.25">
      <c r="A69" s="34"/>
      <c r="B69" s="48">
        <v>75</v>
      </c>
      <c r="C69" s="50" t="s">
        <v>105</v>
      </c>
      <c r="D69" s="51" t="s">
        <v>73</v>
      </c>
      <c r="E69" s="52">
        <v>6</v>
      </c>
      <c r="F69" s="53">
        <v>450</v>
      </c>
      <c r="H69" s="58"/>
      <c r="I69" s="54">
        <v>37.5</v>
      </c>
      <c r="J69" s="50" t="s">
        <v>105</v>
      </c>
      <c r="K69" s="55" t="s">
        <v>73</v>
      </c>
      <c r="L69" s="52">
        <v>6</v>
      </c>
      <c r="M69" s="53">
        <f t="shared" si="0"/>
        <v>225</v>
      </c>
      <c r="O69" s="58"/>
      <c r="P69" s="54">
        <v>20</v>
      </c>
      <c r="Q69" s="50" t="s">
        <v>105</v>
      </c>
      <c r="R69" s="55" t="s">
        <v>73</v>
      </c>
      <c r="S69" s="52">
        <v>6</v>
      </c>
      <c r="T69" s="53">
        <f t="shared" si="1"/>
        <v>120</v>
      </c>
      <c r="W69" s="54">
        <v>18.75</v>
      </c>
      <c r="X69" s="50" t="s">
        <v>105</v>
      </c>
      <c r="Y69" s="55" t="s">
        <v>73</v>
      </c>
      <c r="Z69" s="52">
        <v>6</v>
      </c>
      <c r="AA69" s="53">
        <f t="shared" si="2"/>
        <v>112.5</v>
      </c>
      <c r="AB69" s="47"/>
      <c r="AC69" s="47"/>
    </row>
    <row r="70" spans="1:29" s="40" customFormat="1" ht="13.2" x14ac:dyDescent="0.25">
      <c r="A70" s="34"/>
      <c r="B70" s="48">
        <v>75</v>
      </c>
      <c r="C70" s="50" t="s">
        <v>14</v>
      </c>
      <c r="D70" s="51" t="s">
        <v>74</v>
      </c>
      <c r="E70" s="52">
        <v>5</v>
      </c>
      <c r="F70" s="53">
        <v>375</v>
      </c>
      <c r="H70" s="58"/>
      <c r="I70" s="54">
        <v>37.5</v>
      </c>
      <c r="J70" s="50" t="s">
        <v>14</v>
      </c>
      <c r="K70" s="55" t="s">
        <v>74</v>
      </c>
      <c r="L70" s="52">
        <v>5</v>
      </c>
      <c r="M70" s="53">
        <f t="shared" si="0"/>
        <v>187.5</v>
      </c>
      <c r="O70" s="58"/>
      <c r="P70" s="54">
        <v>20</v>
      </c>
      <c r="Q70" s="50" t="s">
        <v>14</v>
      </c>
      <c r="R70" s="55" t="s">
        <v>74</v>
      </c>
      <c r="S70" s="52">
        <v>5</v>
      </c>
      <c r="T70" s="53">
        <f t="shared" si="1"/>
        <v>100</v>
      </c>
      <c r="W70" s="54">
        <v>18.75</v>
      </c>
      <c r="X70" s="50" t="s">
        <v>14</v>
      </c>
      <c r="Y70" s="55" t="s">
        <v>74</v>
      </c>
      <c r="Z70" s="52">
        <v>5</v>
      </c>
      <c r="AA70" s="53">
        <f t="shared" si="2"/>
        <v>93.75</v>
      </c>
      <c r="AB70" s="47"/>
      <c r="AC70" s="47"/>
    </row>
    <row r="71" spans="1:29" s="40" customFormat="1" ht="13.2" x14ac:dyDescent="0.25">
      <c r="A71" s="34"/>
      <c r="B71" s="48">
        <v>75</v>
      </c>
      <c r="C71" s="50" t="s">
        <v>14</v>
      </c>
      <c r="D71" s="51" t="s">
        <v>75</v>
      </c>
      <c r="E71" s="52">
        <v>5</v>
      </c>
      <c r="F71" s="53">
        <v>375</v>
      </c>
      <c r="H71" s="58"/>
      <c r="I71" s="54">
        <v>37.5</v>
      </c>
      <c r="J71" s="50" t="s">
        <v>14</v>
      </c>
      <c r="K71" s="55" t="s">
        <v>75</v>
      </c>
      <c r="L71" s="52">
        <v>5</v>
      </c>
      <c r="M71" s="53">
        <f t="shared" ref="M71:M80" si="3">I71*L71</f>
        <v>187.5</v>
      </c>
      <c r="O71" s="58"/>
      <c r="P71" s="54">
        <v>20</v>
      </c>
      <c r="Q71" s="50" t="s">
        <v>14</v>
      </c>
      <c r="R71" s="55" t="s">
        <v>75</v>
      </c>
      <c r="S71" s="52">
        <v>5</v>
      </c>
      <c r="T71" s="53">
        <f t="shared" ref="T71:T80" si="4">P71*S71</f>
        <v>100</v>
      </c>
      <c r="W71" s="54">
        <v>18.75</v>
      </c>
      <c r="X71" s="50" t="s">
        <v>14</v>
      </c>
      <c r="Y71" s="55" t="s">
        <v>75</v>
      </c>
      <c r="Z71" s="52">
        <v>5</v>
      </c>
      <c r="AA71" s="53">
        <f t="shared" ref="AA71:AA80" si="5">W71*Z71</f>
        <v>93.75</v>
      </c>
      <c r="AB71" s="47"/>
      <c r="AC71" s="47"/>
    </row>
    <row r="72" spans="1:29" s="40" customFormat="1" ht="13.2" x14ac:dyDescent="0.25">
      <c r="A72" s="34"/>
      <c r="B72" s="48">
        <v>75</v>
      </c>
      <c r="C72" s="50" t="s">
        <v>105</v>
      </c>
      <c r="D72" s="51" t="s">
        <v>76</v>
      </c>
      <c r="E72" s="52">
        <v>5</v>
      </c>
      <c r="F72" s="53">
        <v>375</v>
      </c>
      <c r="H72" s="58"/>
      <c r="I72" s="54">
        <v>37.5</v>
      </c>
      <c r="J72" s="50" t="s">
        <v>105</v>
      </c>
      <c r="K72" s="55" t="s">
        <v>76</v>
      </c>
      <c r="L72" s="52">
        <v>5</v>
      </c>
      <c r="M72" s="53">
        <f t="shared" si="3"/>
        <v>187.5</v>
      </c>
      <c r="O72" s="58"/>
      <c r="P72" s="54">
        <v>20</v>
      </c>
      <c r="Q72" s="50" t="s">
        <v>105</v>
      </c>
      <c r="R72" s="55" t="s">
        <v>76</v>
      </c>
      <c r="S72" s="52">
        <v>5</v>
      </c>
      <c r="T72" s="53">
        <f t="shared" si="4"/>
        <v>100</v>
      </c>
      <c r="W72" s="54">
        <v>18.75</v>
      </c>
      <c r="X72" s="50" t="s">
        <v>105</v>
      </c>
      <c r="Y72" s="55" t="s">
        <v>76</v>
      </c>
      <c r="Z72" s="52">
        <v>5</v>
      </c>
      <c r="AA72" s="53">
        <f t="shared" si="5"/>
        <v>93.75</v>
      </c>
      <c r="AB72" s="47"/>
      <c r="AC72" s="47"/>
    </row>
    <row r="73" spans="1:29" s="40" customFormat="1" ht="13.2" x14ac:dyDescent="0.25">
      <c r="A73" s="34"/>
      <c r="B73" s="48">
        <v>75</v>
      </c>
      <c r="C73" s="50" t="s">
        <v>105</v>
      </c>
      <c r="D73" s="51" t="s">
        <v>77</v>
      </c>
      <c r="E73" s="52">
        <v>3</v>
      </c>
      <c r="F73" s="53">
        <v>225</v>
      </c>
      <c r="H73" s="58"/>
      <c r="I73" s="54">
        <v>37.5</v>
      </c>
      <c r="J73" s="50" t="s">
        <v>105</v>
      </c>
      <c r="K73" s="55" t="s">
        <v>77</v>
      </c>
      <c r="L73" s="52">
        <v>3</v>
      </c>
      <c r="M73" s="53">
        <f t="shared" si="3"/>
        <v>112.5</v>
      </c>
      <c r="O73" s="58"/>
      <c r="P73" s="54">
        <v>20</v>
      </c>
      <c r="Q73" s="50" t="s">
        <v>105</v>
      </c>
      <c r="R73" s="55" t="s">
        <v>77</v>
      </c>
      <c r="S73" s="52">
        <v>3</v>
      </c>
      <c r="T73" s="53">
        <f t="shared" si="4"/>
        <v>60</v>
      </c>
      <c r="W73" s="54">
        <v>18.75</v>
      </c>
      <c r="X73" s="50" t="s">
        <v>105</v>
      </c>
      <c r="Y73" s="55" t="s">
        <v>77</v>
      </c>
      <c r="Z73" s="52">
        <v>3</v>
      </c>
      <c r="AA73" s="53">
        <f t="shared" si="5"/>
        <v>56.25</v>
      </c>
      <c r="AB73" s="47"/>
      <c r="AC73" s="47"/>
    </row>
    <row r="74" spans="1:29" s="40" customFormat="1" ht="13.2" x14ac:dyDescent="0.25">
      <c r="A74" s="34"/>
      <c r="B74" s="48">
        <v>75</v>
      </c>
      <c r="C74" s="50" t="s">
        <v>105</v>
      </c>
      <c r="D74" s="51" t="s">
        <v>78</v>
      </c>
      <c r="E74" s="52">
        <v>3</v>
      </c>
      <c r="F74" s="53">
        <v>225</v>
      </c>
      <c r="H74" s="58"/>
      <c r="I74" s="54">
        <v>37.5</v>
      </c>
      <c r="J74" s="50" t="s">
        <v>105</v>
      </c>
      <c r="K74" s="55" t="s">
        <v>78</v>
      </c>
      <c r="L74" s="52">
        <v>3</v>
      </c>
      <c r="M74" s="53">
        <f t="shared" si="3"/>
        <v>112.5</v>
      </c>
      <c r="O74" s="58"/>
      <c r="P74" s="54">
        <v>20</v>
      </c>
      <c r="Q74" s="50" t="s">
        <v>105</v>
      </c>
      <c r="R74" s="55" t="s">
        <v>78</v>
      </c>
      <c r="S74" s="52">
        <v>3</v>
      </c>
      <c r="T74" s="53">
        <f t="shared" si="4"/>
        <v>60</v>
      </c>
      <c r="W74" s="54">
        <v>18.75</v>
      </c>
      <c r="X74" s="50" t="s">
        <v>105</v>
      </c>
      <c r="Y74" s="55" t="s">
        <v>78</v>
      </c>
      <c r="Z74" s="52">
        <v>3</v>
      </c>
      <c r="AA74" s="53">
        <f t="shared" si="5"/>
        <v>56.25</v>
      </c>
      <c r="AB74" s="47"/>
      <c r="AC74" s="47"/>
    </row>
    <row r="75" spans="1:29" s="40" customFormat="1" ht="13.2" x14ac:dyDescent="0.25">
      <c r="A75" s="34"/>
      <c r="B75" s="48">
        <v>75</v>
      </c>
      <c r="C75" s="50" t="s">
        <v>14</v>
      </c>
      <c r="D75" s="51" t="s">
        <v>79</v>
      </c>
      <c r="E75" s="52">
        <v>9</v>
      </c>
      <c r="F75" s="53">
        <v>675</v>
      </c>
      <c r="H75" s="58"/>
      <c r="I75" s="54">
        <v>37.5</v>
      </c>
      <c r="J75" s="50" t="s">
        <v>14</v>
      </c>
      <c r="K75" s="55" t="s">
        <v>79</v>
      </c>
      <c r="L75" s="52">
        <v>9</v>
      </c>
      <c r="M75" s="53">
        <f t="shared" si="3"/>
        <v>337.5</v>
      </c>
      <c r="O75" s="58"/>
      <c r="P75" s="54">
        <v>20</v>
      </c>
      <c r="Q75" s="50" t="s">
        <v>14</v>
      </c>
      <c r="R75" s="55" t="s">
        <v>79</v>
      </c>
      <c r="S75" s="52">
        <v>9</v>
      </c>
      <c r="T75" s="53">
        <f t="shared" si="4"/>
        <v>180</v>
      </c>
      <c r="W75" s="54">
        <v>18.75</v>
      </c>
      <c r="X75" s="50" t="s">
        <v>14</v>
      </c>
      <c r="Y75" s="55" t="s">
        <v>79</v>
      </c>
      <c r="Z75" s="52">
        <v>9</v>
      </c>
      <c r="AA75" s="53">
        <f t="shared" si="5"/>
        <v>168.75</v>
      </c>
      <c r="AB75" s="47"/>
      <c r="AC75" s="47"/>
    </row>
    <row r="76" spans="1:29" s="40" customFormat="1" ht="13.2" x14ac:dyDescent="0.25">
      <c r="A76" s="34"/>
      <c r="B76" s="48">
        <v>300</v>
      </c>
      <c r="C76" s="50" t="s">
        <v>14</v>
      </c>
      <c r="D76" s="51" t="s">
        <v>80</v>
      </c>
      <c r="E76" s="52">
        <v>10</v>
      </c>
      <c r="F76" s="53">
        <v>3000</v>
      </c>
      <c r="H76" s="58"/>
      <c r="I76" s="54">
        <v>150</v>
      </c>
      <c r="J76" s="50" t="s">
        <v>14</v>
      </c>
      <c r="K76" s="55" t="s">
        <v>80</v>
      </c>
      <c r="L76" s="52">
        <v>10</v>
      </c>
      <c r="M76" s="53">
        <f t="shared" si="3"/>
        <v>1500</v>
      </c>
      <c r="O76" s="58"/>
      <c r="P76" s="54">
        <v>75</v>
      </c>
      <c r="Q76" s="50" t="s">
        <v>14</v>
      </c>
      <c r="R76" s="55" t="s">
        <v>80</v>
      </c>
      <c r="S76" s="52">
        <v>10</v>
      </c>
      <c r="T76" s="53">
        <f t="shared" si="4"/>
        <v>750</v>
      </c>
      <c r="W76" s="54">
        <v>75</v>
      </c>
      <c r="X76" s="50" t="s">
        <v>14</v>
      </c>
      <c r="Y76" s="55" t="s">
        <v>80</v>
      </c>
      <c r="Z76" s="52">
        <v>10</v>
      </c>
      <c r="AA76" s="53">
        <f t="shared" si="5"/>
        <v>750</v>
      </c>
      <c r="AB76" s="47"/>
      <c r="AC76" s="47"/>
    </row>
    <row r="77" spans="1:29" s="40" customFormat="1" ht="13.2" x14ac:dyDescent="0.25">
      <c r="A77" s="34"/>
      <c r="B77" s="48">
        <v>60</v>
      </c>
      <c r="C77" s="50" t="s">
        <v>105</v>
      </c>
      <c r="D77" s="51" t="s">
        <v>81</v>
      </c>
      <c r="E77" s="52">
        <v>25.9</v>
      </c>
      <c r="F77" s="53">
        <v>1554</v>
      </c>
      <c r="H77" s="58"/>
      <c r="I77" s="54">
        <v>30</v>
      </c>
      <c r="J77" s="50" t="s">
        <v>105</v>
      </c>
      <c r="K77" s="55" t="s">
        <v>81</v>
      </c>
      <c r="L77" s="52">
        <v>25.9</v>
      </c>
      <c r="M77" s="53">
        <f t="shared" si="3"/>
        <v>777</v>
      </c>
      <c r="O77" s="58"/>
      <c r="P77" s="54">
        <v>15</v>
      </c>
      <c r="Q77" s="50" t="s">
        <v>105</v>
      </c>
      <c r="R77" s="55" t="s">
        <v>81</v>
      </c>
      <c r="S77" s="52">
        <v>25.9</v>
      </c>
      <c r="T77" s="53">
        <f t="shared" si="4"/>
        <v>388.5</v>
      </c>
      <c r="W77" s="54">
        <v>15</v>
      </c>
      <c r="X77" s="50" t="s">
        <v>105</v>
      </c>
      <c r="Y77" s="55" t="s">
        <v>81</v>
      </c>
      <c r="Z77" s="52">
        <v>25.9</v>
      </c>
      <c r="AA77" s="53">
        <f t="shared" si="5"/>
        <v>388.5</v>
      </c>
      <c r="AB77" s="47"/>
      <c r="AC77" s="47"/>
    </row>
    <row r="78" spans="1:29" s="40" customFormat="1" ht="13.2" x14ac:dyDescent="0.25">
      <c r="A78" s="34"/>
      <c r="B78" s="48">
        <v>60</v>
      </c>
      <c r="C78" s="50" t="s">
        <v>105</v>
      </c>
      <c r="D78" s="51" t="s">
        <v>82</v>
      </c>
      <c r="E78" s="52">
        <v>31.1</v>
      </c>
      <c r="F78" s="53">
        <v>1866</v>
      </c>
      <c r="H78" s="58"/>
      <c r="I78" s="54">
        <v>30</v>
      </c>
      <c r="J78" s="50" t="s">
        <v>105</v>
      </c>
      <c r="K78" s="55" t="s">
        <v>82</v>
      </c>
      <c r="L78" s="52">
        <v>31.1</v>
      </c>
      <c r="M78" s="53">
        <f t="shared" si="3"/>
        <v>933</v>
      </c>
      <c r="O78" s="58"/>
      <c r="P78" s="54">
        <v>15</v>
      </c>
      <c r="Q78" s="50" t="s">
        <v>105</v>
      </c>
      <c r="R78" s="55" t="s">
        <v>82</v>
      </c>
      <c r="S78" s="52">
        <v>31.1</v>
      </c>
      <c r="T78" s="53">
        <f t="shared" si="4"/>
        <v>466.5</v>
      </c>
      <c r="W78" s="54">
        <v>15</v>
      </c>
      <c r="X78" s="50" t="s">
        <v>105</v>
      </c>
      <c r="Y78" s="55" t="s">
        <v>82</v>
      </c>
      <c r="Z78" s="52">
        <v>31.1</v>
      </c>
      <c r="AA78" s="53">
        <f t="shared" si="5"/>
        <v>466.5</v>
      </c>
      <c r="AB78" s="47"/>
      <c r="AC78" s="47"/>
    </row>
    <row r="79" spans="1:29" s="40" customFormat="1" ht="13.2" x14ac:dyDescent="0.25">
      <c r="A79" s="34"/>
      <c r="B79" s="48">
        <v>60</v>
      </c>
      <c r="C79" s="50" t="s">
        <v>105</v>
      </c>
      <c r="D79" s="51" t="s">
        <v>83</v>
      </c>
      <c r="E79" s="52">
        <v>24.675000000000001</v>
      </c>
      <c r="F79" s="53">
        <v>1480.5</v>
      </c>
      <c r="H79" s="58"/>
      <c r="I79" s="54">
        <v>30</v>
      </c>
      <c r="J79" s="50" t="s">
        <v>105</v>
      </c>
      <c r="K79" s="55" t="s">
        <v>83</v>
      </c>
      <c r="L79" s="52">
        <v>24.675000000000001</v>
      </c>
      <c r="M79" s="53">
        <f t="shared" si="3"/>
        <v>740.25</v>
      </c>
      <c r="O79" s="58"/>
      <c r="P79" s="54">
        <v>15</v>
      </c>
      <c r="Q79" s="50" t="s">
        <v>105</v>
      </c>
      <c r="R79" s="55" t="s">
        <v>83</v>
      </c>
      <c r="S79" s="52">
        <v>24.675000000000001</v>
      </c>
      <c r="T79" s="53">
        <f t="shared" si="4"/>
        <v>370.125</v>
      </c>
      <c r="U79" s="38"/>
      <c r="V79" s="39"/>
      <c r="W79" s="54">
        <v>15</v>
      </c>
      <c r="X79" s="50" t="s">
        <v>105</v>
      </c>
      <c r="Y79" s="55" t="s">
        <v>83</v>
      </c>
      <c r="Z79" s="52">
        <v>24.675000000000001</v>
      </c>
      <c r="AA79" s="53">
        <f t="shared" si="5"/>
        <v>370.125</v>
      </c>
      <c r="AB79" s="47"/>
      <c r="AC79" s="47"/>
    </row>
    <row r="80" spans="1:29" s="40" customFormat="1" ht="13.2" x14ac:dyDescent="0.25">
      <c r="A80" s="34"/>
      <c r="B80" s="48">
        <v>60</v>
      </c>
      <c r="C80" s="50" t="s">
        <v>105</v>
      </c>
      <c r="D80" s="51" t="s">
        <v>84</v>
      </c>
      <c r="E80" s="52">
        <v>23.506666666666668</v>
      </c>
      <c r="F80" s="53">
        <v>1410.4</v>
      </c>
      <c r="H80" s="58"/>
      <c r="I80" s="54">
        <v>30</v>
      </c>
      <c r="J80" s="50" t="s">
        <v>105</v>
      </c>
      <c r="K80" s="55" t="s">
        <v>84</v>
      </c>
      <c r="L80" s="52">
        <v>23.506666666666668</v>
      </c>
      <c r="M80" s="53">
        <f t="shared" si="3"/>
        <v>705.2</v>
      </c>
      <c r="N80" s="62">
        <f>SUM(M42:M80)</f>
        <v>17972.45</v>
      </c>
      <c r="O80" s="57"/>
      <c r="P80" s="54">
        <v>15</v>
      </c>
      <c r="Q80" s="50" t="s">
        <v>105</v>
      </c>
      <c r="R80" s="55" t="s">
        <v>84</v>
      </c>
      <c r="S80" s="52">
        <v>23.506666666666668</v>
      </c>
      <c r="T80" s="53">
        <f t="shared" si="4"/>
        <v>352.6</v>
      </c>
      <c r="U80" s="61">
        <f>SUM(T6:T80)</f>
        <v>21373.5625</v>
      </c>
      <c r="W80" s="54">
        <v>15</v>
      </c>
      <c r="X80" s="50" t="s">
        <v>105</v>
      </c>
      <c r="Y80" s="55" t="s">
        <v>84</v>
      </c>
      <c r="Z80" s="52">
        <v>23.506666666666668</v>
      </c>
      <c r="AA80" s="53">
        <f t="shared" si="5"/>
        <v>352.6</v>
      </c>
      <c r="AB80" s="59">
        <f>SUM(AA6:AA80)</f>
        <v>21070.375</v>
      </c>
      <c r="AC80" s="47"/>
    </row>
    <row r="81" spans="1:29" s="40" customFormat="1" ht="13.2" x14ac:dyDescent="0.25">
      <c r="A81" s="34"/>
      <c r="B81" s="43"/>
      <c r="C81" s="44"/>
      <c r="D81" s="45"/>
      <c r="E81" s="46"/>
      <c r="F81" s="47">
        <f>SUM(F6:F80)</f>
        <v>84810.65</v>
      </c>
      <c r="H81" s="57"/>
      <c r="I81" s="43"/>
      <c r="J81" s="44"/>
      <c r="K81" s="45"/>
      <c r="L81" s="46"/>
      <c r="M81" s="47">
        <f>SUM(M6:M80)</f>
        <v>42367.324999999997</v>
      </c>
      <c r="O81" s="58"/>
      <c r="P81" s="43"/>
      <c r="Q81" s="44"/>
      <c r="R81" s="45"/>
      <c r="S81" s="46"/>
      <c r="T81" s="47">
        <f>SUM(T6:T80)</f>
        <v>21373.5625</v>
      </c>
      <c r="W81" s="43"/>
      <c r="X81" s="44"/>
      <c r="Y81" s="45"/>
      <c r="Z81" s="46"/>
      <c r="AA81" s="47">
        <f>SUM(AA6:AA80)</f>
        <v>21070.375</v>
      </c>
      <c r="AB81" s="47"/>
      <c r="AC81" s="47"/>
    </row>
    <row r="82" spans="1:29" s="40" customFormat="1" ht="13.2" x14ac:dyDescent="0.25">
      <c r="A82" s="34"/>
      <c r="B82" s="43"/>
      <c r="C82" s="44"/>
      <c r="D82" s="45"/>
      <c r="E82" s="46"/>
      <c r="F82" s="47"/>
      <c r="H82" s="58"/>
      <c r="I82" s="43"/>
      <c r="J82" s="44"/>
      <c r="K82" s="45"/>
      <c r="L82" s="46"/>
      <c r="M82" s="47"/>
      <c r="O82" s="58"/>
      <c r="P82" s="43"/>
      <c r="Q82" s="44"/>
      <c r="R82" s="45"/>
      <c r="S82" s="46"/>
      <c r="T82" s="47"/>
      <c r="W82" s="43"/>
      <c r="X82" s="44"/>
      <c r="Y82" s="45"/>
      <c r="Z82" s="46"/>
      <c r="AA82" s="47"/>
      <c r="AB82" s="47"/>
      <c r="AC82" s="47"/>
    </row>
    <row r="83" spans="1:29" s="40" customFormat="1" ht="13.2" x14ac:dyDescent="0.25">
      <c r="A83" s="34"/>
      <c r="B83" s="43"/>
      <c r="C83" s="44"/>
      <c r="D83" s="45"/>
      <c r="E83" s="46"/>
      <c r="F83" s="47"/>
      <c r="H83" s="58"/>
      <c r="I83" s="43"/>
      <c r="J83" s="44"/>
      <c r="K83" s="45"/>
      <c r="L83" s="46"/>
      <c r="M83" s="47"/>
      <c r="O83" s="58"/>
      <c r="P83" s="43"/>
      <c r="Q83" s="44"/>
      <c r="R83" s="45"/>
      <c r="S83" s="46"/>
      <c r="T83" s="47"/>
      <c r="W83" s="43"/>
      <c r="X83" s="44"/>
      <c r="Y83" s="45"/>
      <c r="Z83" s="46"/>
      <c r="AA83" s="47"/>
      <c r="AB83" s="47"/>
      <c r="AC83" s="47"/>
    </row>
    <row r="84" spans="1:29" s="40" customFormat="1" ht="13.2" x14ac:dyDescent="0.25">
      <c r="A84" s="34"/>
      <c r="B84" s="43"/>
      <c r="C84" s="44"/>
      <c r="D84" s="45"/>
      <c r="E84" s="46"/>
      <c r="F84" s="47"/>
      <c r="H84" s="58"/>
      <c r="I84" s="43"/>
      <c r="J84" s="44"/>
      <c r="K84" s="45"/>
      <c r="L84" s="46"/>
      <c r="M84" s="47"/>
      <c r="N84" s="38"/>
      <c r="O84" s="58"/>
      <c r="P84" s="43"/>
      <c r="Q84" s="44"/>
      <c r="R84" s="45"/>
      <c r="S84" s="46"/>
      <c r="T84" s="47"/>
      <c r="W84" s="43"/>
      <c r="X84" s="44"/>
      <c r="Y84" s="45"/>
      <c r="Z84" s="46"/>
      <c r="AA84" s="47"/>
      <c r="AB84" s="47"/>
      <c r="AC84" s="47"/>
    </row>
    <row r="85" spans="1:29" s="40" customFormat="1" ht="13.2" x14ac:dyDescent="0.25">
      <c r="A85" s="34"/>
      <c r="B85" s="43"/>
      <c r="C85" s="44"/>
      <c r="D85" s="45"/>
      <c r="E85" s="46"/>
      <c r="F85" s="47"/>
      <c r="H85" s="57"/>
      <c r="I85" s="43"/>
      <c r="J85" s="44"/>
      <c r="K85" s="45"/>
      <c r="L85" s="46"/>
      <c r="M85" s="47"/>
      <c r="O85" s="58"/>
      <c r="P85" s="43"/>
      <c r="Q85" s="44"/>
      <c r="R85" s="45"/>
      <c r="S85" s="46"/>
      <c r="T85" s="47"/>
      <c r="W85" s="43"/>
      <c r="X85" s="44"/>
      <c r="Y85" s="45"/>
      <c r="Z85" s="46"/>
      <c r="AA85" s="47"/>
      <c r="AB85" s="47"/>
      <c r="AC85" s="47"/>
    </row>
    <row r="86" spans="1:29" s="40" customFormat="1" ht="13.2" x14ac:dyDescent="0.25">
      <c r="A86" s="34"/>
      <c r="B86" s="43"/>
      <c r="C86" s="44"/>
      <c r="D86" s="45"/>
      <c r="E86" s="46"/>
      <c r="F86" s="47"/>
      <c r="H86" s="58"/>
      <c r="I86" s="43"/>
      <c r="J86" s="44"/>
      <c r="K86" s="45"/>
      <c r="L86" s="46"/>
      <c r="M86" s="47"/>
      <c r="N86" s="38"/>
      <c r="O86" s="58"/>
      <c r="P86" s="43"/>
      <c r="Q86" s="44"/>
      <c r="R86" s="45"/>
      <c r="S86" s="46"/>
      <c r="T86" s="47"/>
      <c r="U86" s="38"/>
      <c r="W86" s="43"/>
      <c r="X86" s="44"/>
      <c r="Y86" s="45"/>
      <c r="Z86" s="46"/>
      <c r="AA86" s="47"/>
      <c r="AB86" s="47"/>
      <c r="AC86" s="47"/>
    </row>
    <row r="87" spans="1:29" s="40" customFormat="1" ht="15.75" customHeight="1" x14ac:dyDescent="0.25">
      <c r="H87" s="58"/>
      <c r="O87" s="58"/>
    </row>
    <row r="88" spans="1:29" s="40" customFormat="1" ht="13.2" x14ac:dyDescent="0.25">
      <c r="F88" s="38"/>
      <c r="H88" s="58"/>
      <c r="O88" s="58"/>
    </row>
    <row r="89" spans="1:29" s="40" customFormat="1" ht="13.2" x14ac:dyDescent="0.25">
      <c r="H89" s="58"/>
      <c r="M89" s="38"/>
      <c r="O89" s="58"/>
      <c r="T89" s="38"/>
      <c r="AA89" s="38"/>
    </row>
    <row r="90" spans="1:29" s="40" customFormat="1" ht="13.2" x14ac:dyDescent="0.25">
      <c r="F90" s="38"/>
      <c r="H90" s="58"/>
      <c r="O90" s="58"/>
    </row>
    <row r="91" spans="1:29" s="40" customFormat="1" ht="15.75" customHeight="1" x14ac:dyDescent="0.25">
      <c r="H91" s="58"/>
      <c r="O91" s="58"/>
    </row>
  </sheetData>
  <pageMargins left="0.25" right="0.25" top="0.75" bottom="0.75" header="0.3" footer="0.3"/>
  <pageSetup scale="40" orientation="portrait" horizontalDpi="4294967293" verticalDpi="0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outlinePr summaryBelow="0" summaryRight="0"/>
  </sheetPr>
  <dimension ref="A2:W22"/>
  <sheetViews>
    <sheetView zoomScale="70" zoomScaleNormal="70" zoomScaleSheetLayoutView="90" workbookViewId="0">
      <selection activeCell="D15" sqref="D15"/>
    </sheetView>
  </sheetViews>
  <sheetFormatPr baseColWidth="10" defaultColWidth="12.6640625" defaultRowHeight="15.75" customHeight="1" x14ac:dyDescent="0.25"/>
  <cols>
    <col min="3" max="3" width="30.88671875" customWidth="1"/>
    <col min="8" max="8" width="25.77734375" customWidth="1"/>
    <col min="14" max="14" width="25.6640625" customWidth="1"/>
    <col min="20" max="20" width="25.44140625" customWidth="1"/>
  </cols>
  <sheetData>
    <row r="2" spans="1:23" ht="13.2" x14ac:dyDescent="0.25">
      <c r="C2" s="13" t="s">
        <v>88</v>
      </c>
      <c r="H2" s="13" t="s">
        <v>89</v>
      </c>
      <c r="N2" s="13" t="s">
        <v>90</v>
      </c>
      <c r="T2" s="13" t="s">
        <v>85</v>
      </c>
    </row>
    <row r="4" spans="1:23" ht="13.2" x14ac:dyDescent="0.25">
      <c r="B4" s="22" t="s">
        <v>4</v>
      </c>
      <c r="C4" s="22" t="s">
        <v>86</v>
      </c>
      <c r="D4" s="22" t="s">
        <v>87</v>
      </c>
      <c r="E4" s="22" t="s">
        <v>8</v>
      </c>
      <c r="G4" s="22" t="s">
        <v>4</v>
      </c>
      <c r="H4" s="22" t="s">
        <v>86</v>
      </c>
      <c r="I4" s="22" t="s">
        <v>87</v>
      </c>
      <c r="J4" s="22" t="s">
        <v>8</v>
      </c>
      <c r="M4" s="22" t="s">
        <v>4</v>
      </c>
      <c r="N4" s="22" t="s">
        <v>86</v>
      </c>
      <c r="O4" s="22" t="s">
        <v>87</v>
      </c>
      <c r="P4" s="22" t="s">
        <v>8</v>
      </c>
      <c r="S4" s="22" t="s">
        <v>4</v>
      </c>
      <c r="T4" s="22" t="s">
        <v>86</v>
      </c>
      <c r="U4" s="22" t="s">
        <v>87</v>
      </c>
      <c r="V4" s="22" t="s">
        <v>8</v>
      </c>
    </row>
    <row r="5" spans="1:23" s="40" customFormat="1" ht="13.2" x14ac:dyDescent="0.25">
      <c r="A5" s="34"/>
      <c r="B5" s="35"/>
      <c r="C5" s="36"/>
      <c r="D5" s="37"/>
      <c r="E5" s="38"/>
      <c r="F5" s="39"/>
      <c r="G5" s="35"/>
      <c r="H5" s="36"/>
      <c r="I5" s="37"/>
      <c r="J5" s="38"/>
      <c r="L5" s="39"/>
      <c r="M5" s="35"/>
      <c r="N5" s="36"/>
      <c r="O5" s="37"/>
      <c r="P5" s="38"/>
      <c r="R5" s="39"/>
      <c r="S5" s="35"/>
      <c r="T5" s="36"/>
      <c r="U5" s="37"/>
      <c r="V5" s="38"/>
    </row>
    <row r="6" spans="1:23" s="40" customFormat="1" ht="13.2" x14ac:dyDescent="0.25">
      <c r="A6" s="34"/>
      <c r="B6" s="35"/>
      <c r="C6" s="36"/>
      <c r="D6" s="37"/>
      <c r="E6" s="38"/>
      <c r="G6" s="35"/>
      <c r="H6" s="36"/>
      <c r="I6" s="37"/>
      <c r="J6" s="38"/>
      <c r="K6" s="38"/>
      <c r="M6" s="35"/>
      <c r="N6" s="36"/>
      <c r="O6" s="37"/>
      <c r="P6" s="38"/>
      <c r="S6" s="35"/>
      <c r="T6" s="36"/>
      <c r="U6" s="37"/>
      <c r="V6" s="38"/>
    </row>
    <row r="7" spans="1:23" s="40" customFormat="1" ht="13.2" x14ac:dyDescent="0.25">
      <c r="A7" s="34"/>
      <c r="B7" s="35"/>
      <c r="C7" s="36"/>
      <c r="D7" s="37"/>
      <c r="E7" s="38"/>
      <c r="F7" s="39"/>
      <c r="G7" s="35"/>
      <c r="H7" s="36"/>
      <c r="I7" s="37"/>
      <c r="J7" s="38"/>
      <c r="M7" s="35"/>
      <c r="N7" s="36"/>
      <c r="O7" s="37"/>
      <c r="P7" s="38"/>
      <c r="Q7" s="38"/>
      <c r="S7" s="35"/>
      <c r="T7" s="36"/>
      <c r="U7" s="37"/>
      <c r="V7" s="38"/>
      <c r="W7" s="38"/>
    </row>
    <row r="8" spans="1:23" s="40" customFormat="1" ht="13.2" x14ac:dyDescent="0.25">
      <c r="A8" s="34"/>
      <c r="B8" s="35"/>
      <c r="C8" s="36"/>
      <c r="D8" s="37"/>
      <c r="E8" s="38"/>
      <c r="G8" s="35"/>
      <c r="H8" s="36"/>
      <c r="I8" s="37"/>
      <c r="J8" s="38"/>
      <c r="K8" s="38"/>
      <c r="L8" s="39"/>
      <c r="M8" s="35"/>
      <c r="N8" s="36"/>
      <c r="O8" s="37"/>
      <c r="P8" s="38"/>
      <c r="R8" s="39"/>
      <c r="S8" s="35"/>
      <c r="T8" s="36"/>
      <c r="U8" s="37"/>
      <c r="V8" s="38"/>
    </row>
    <row r="9" spans="1:23" s="40" customFormat="1" ht="13.2" x14ac:dyDescent="0.25">
      <c r="A9" s="34"/>
      <c r="B9" s="41"/>
      <c r="C9" s="42"/>
      <c r="D9" s="37"/>
      <c r="E9" s="38"/>
      <c r="F9" s="39"/>
      <c r="G9" s="41"/>
      <c r="H9" s="42"/>
      <c r="I9" s="37"/>
      <c r="J9" s="38"/>
      <c r="K9" s="37"/>
      <c r="M9" s="41"/>
      <c r="N9" s="42"/>
      <c r="O9" s="37"/>
      <c r="P9" s="38"/>
      <c r="Q9" s="38"/>
      <c r="S9" s="41"/>
      <c r="T9" s="42"/>
      <c r="U9" s="37"/>
      <c r="V9" s="38"/>
      <c r="W9" s="38"/>
    </row>
    <row r="10" spans="1:23" s="40" customFormat="1" ht="15.75" customHeight="1" x14ac:dyDescent="0.25"/>
    <row r="11" spans="1:23" s="40" customFormat="1" ht="13.2" x14ac:dyDescent="0.25">
      <c r="E11" s="38"/>
      <c r="J11" s="38"/>
      <c r="P11" s="38"/>
      <c r="V11" s="38"/>
    </row>
    <row r="12" spans="1:23" ht="13.2" x14ac:dyDescent="0.25">
      <c r="E12" s="8"/>
    </row>
    <row r="22" spans="15:15" ht="15.75" customHeight="1" x14ac:dyDescent="0.25">
      <c r="O22">
        <v>290418.5</v>
      </c>
    </row>
  </sheetData>
  <pageMargins left="0.23622047244094491" right="0.23622047244094491" top="0.74803149606299213" bottom="0.74803149606299213" header="0.31496062992125984" footer="0.31496062992125984"/>
  <pageSetup scale="76" orientation="landscape" horizontalDpi="0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outlinePr summaryBelow="0" summaryRight="0"/>
  </sheetPr>
  <dimension ref="A3:Y20"/>
  <sheetViews>
    <sheetView topLeftCell="O1" zoomScaleNormal="100" workbookViewId="0">
      <selection activeCell="R7" sqref="R7"/>
    </sheetView>
  </sheetViews>
  <sheetFormatPr baseColWidth="10" defaultColWidth="12.6640625" defaultRowHeight="15.75" customHeight="1" x14ac:dyDescent="0.25"/>
  <cols>
    <col min="3" max="3" width="33.109375" customWidth="1"/>
    <col min="9" max="9" width="35.33203125" customWidth="1"/>
    <col min="15" max="15" width="35.21875" customWidth="1"/>
    <col min="22" max="22" width="34.88671875" customWidth="1"/>
  </cols>
  <sheetData>
    <row r="3" spans="1:25" x14ac:dyDescent="0.25">
      <c r="C3" s="13" t="s">
        <v>91</v>
      </c>
      <c r="I3" s="13" t="s">
        <v>89</v>
      </c>
      <c r="O3" s="13" t="s">
        <v>92</v>
      </c>
      <c r="V3" s="13" t="s">
        <v>85</v>
      </c>
    </row>
    <row r="5" spans="1:25" x14ac:dyDescent="0.25">
      <c r="B5" s="21" t="s">
        <v>93</v>
      </c>
      <c r="C5" s="21" t="s">
        <v>6</v>
      </c>
      <c r="D5" s="21" t="s">
        <v>87</v>
      </c>
      <c r="E5" s="21" t="s">
        <v>8</v>
      </c>
      <c r="H5" s="22" t="s">
        <v>93</v>
      </c>
      <c r="I5" s="22" t="s">
        <v>6</v>
      </c>
      <c r="J5" s="22" t="s">
        <v>87</v>
      </c>
      <c r="K5" s="22" t="s">
        <v>8</v>
      </c>
      <c r="N5" s="22" t="s">
        <v>93</v>
      </c>
      <c r="O5" s="22" t="s">
        <v>6</v>
      </c>
      <c r="P5" s="22" t="s">
        <v>87</v>
      </c>
      <c r="Q5" s="22" t="s">
        <v>8</v>
      </c>
      <c r="U5" s="22" t="s">
        <v>93</v>
      </c>
      <c r="V5" s="22" t="s">
        <v>6</v>
      </c>
      <c r="W5" s="22" t="s">
        <v>87</v>
      </c>
      <c r="X5" s="22" t="s">
        <v>8</v>
      </c>
    </row>
    <row r="6" spans="1:25" x14ac:dyDescent="0.25">
      <c r="A6" s="4">
        <f t="shared" ref="A6:A17" si="0">SUM(H6,N6,U6)</f>
        <v>100</v>
      </c>
      <c r="B6" s="5">
        <v>100</v>
      </c>
      <c r="C6" s="23" t="s">
        <v>94</v>
      </c>
      <c r="D6" s="6">
        <v>22.94</v>
      </c>
      <c r="E6" s="7">
        <v>2294</v>
      </c>
      <c r="G6" s="9">
        <v>1</v>
      </c>
      <c r="H6" s="10">
        <v>50</v>
      </c>
      <c r="I6" s="24" t="s">
        <v>94</v>
      </c>
      <c r="J6" s="11">
        <v>22.94</v>
      </c>
      <c r="K6" s="12">
        <f>+H6*J6</f>
        <v>1147</v>
      </c>
      <c r="M6" s="13">
        <v>1</v>
      </c>
      <c r="N6" s="10">
        <v>25</v>
      </c>
      <c r="O6" s="24" t="s">
        <v>94</v>
      </c>
      <c r="P6" s="11">
        <v>22.94</v>
      </c>
      <c r="Q6" s="12">
        <f t="shared" ref="Q6:Q17" si="1">+N6*P6</f>
        <v>573.5</v>
      </c>
      <c r="T6" s="13">
        <v>1</v>
      </c>
      <c r="U6" s="10">
        <v>25</v>
      </c>
      <c r="V6" s="24" t="s">
        <v>94</v>
      </c>
      <c r="W6" s="11">
        <v>22.94</v>
      </c>
      <c r="X6" s="12">
        <f t="shared" ref="X6:X17" si="2">+U6*W6</f>
        <v>573.5</v>
      </c>
    </row>
    <row r="7" spans="1:25" x14ac:dyDescent="0.25">
      <c r="A7" s="4">
        <f t="shared" si="0"/>
        <v>150</v>
      </c>
      <c r="B7" s="5">
        <v>150</v>
      </c>
      <c r="C7" s="23" t="s">
        <v>94</v>
      </c>
      <c r="D7" s="6">
        <v>22.94</v>
      </c>
      <c r="E7" s="7">
        <v>3441</v>
      </c>
      <c r="H7" s="16">
        <v>75</v>
      </c>
      <c r="I7" s="23" t="s">
        <v>94</v>
      </c>
      <c r="J7" s="6">
        <v>22.94</v>
      </c>
      <c r="K7" s="15">
        <f>+H7*J7</f>
        <v>1720.5</v>
      </c>
      <c r="N7" s="16">
        <v>38</v>
      </c>
      <c r="O7" s="23" t="s">
        <v>94</v>
      </c>
      <c r="P7" s="6">
        <v>22.94</v>
      </c>
      <c r="Q7" s="15">
        <f t="shared" si="1"/>
        <v>871.72</v>
      </c>
      <c r="U7" s="16">
        <v>37</v>
      </c>
      <c r="V7" s="23" t="s">
        <v>94</v>
      </c>
      <c r="W7" s="6">
        <v>22.94</v>
      </c>
      <c r="X7" s="15">
        <f t="shared" si="2"/>
        <v>848.78000000000009</v>
      </c>
    </row>
    <row r="8" spans="1:25" x14ac:dyDescent="0.25">
      <c r="A8" s="4">
        <f t="shared" si="0"/>
        <v>100</v>
      </c>
      <c r="B8" s="5">
        <v>100</v>
      </c>
      <c r="C8" s="23" t="s">
        <v>95</v>
      </c>
      <c r="D8" s="6">
        <v>17.36</v>
      </c>
      <c r="E8" s="7">
        <v>1736</v>
      </c>
      <c r="H8" s="16">
        <v>50</v>
      </c>
      <c r="I8" s="23" t="s">
        <v>95</v>
      </c>
      <c r="J8" s="6">
        <v>17.36</v>
      </c>
      <c r="K8" s="15">
        <f t="shared" ref="K8:K11" si="3">+H8*J8</f>
        <v>868</v>
      </c>
      <c r="N8" s="16">
        <v>25</v>
      </c>
      <c r="O8" s="23" t="s">
        <v>95</v>
      </c>
      <c r="P8" s="6">
        <v>17.36</v>
      </c>
      <c r="Q8" s="15">
        <f t="shared" si="1"/>
        <v>434</v>
      </c>
      <c r="U8" s="16">
        <v>25</v>
      </c>
      <c r="V8" s="23" t="s">
        <v>95</v>
      </c>
      <c r="W8" s="6">
        <v>17.36</v>
      </c>
      <c r="X8" s="15">
        <f t="shared" si="2"/>
        <v>434</v>
      </c>
    </row>
    <row r="9" spans="1:25" x14ac:dyDescent="0.25">
      <c r="A9" s="4">
        <f t="shared" si="0"/>
        <v>20</v>
      </c>
      <c r="B9" s="5">
        <v>20</v>
      </c>
      <c r="C9" s="23" t="s">
        <v>96</v>
      </c>
      <c r="D9" s="6">
        <v>125.69</v>
      </c>
      <c r="E9" s="7">
        <v>2513.8000000000002</v>
      </c>
      <c r="H9" s="16">
        <v>10</v>
      </c>
      <c r="I9" s="23" t="s">
        <v>96</v>
      </c>
      <c r="J9" s="6">
        <v>125.69</v>
      </c>
      <c r="K9" s="15">
        <f t="shared" si="3"/>
        <v>1256.9000000000001</v>
      </c>
      <c r="N9" s="16">
        <v>5</v>
      </c>
      <c r="O9" s="23" t="s">
        <v>96</v>
      </c>
      <c r="P9" s="6">
        <v>125.69</v>
      </c>
      <c r="Q9" s="15">
        <f t="shared" si="1"/>
        <v>628.45000000000005</v>
      </c>
      <c r="U9" s="16">
        <v>5</v>
      </c>
      <c r="V9" s="23" t="s">
        <v>96</v>
      </c>
      <c r="W9" s="6">
        <v>125.69</v>
      </c>
      <c r="X9" s="15">
        <f t="shared" si="2"/>
        <v>628.45000000000005</v>
      </c>
    </row>
    <row r="10" spans="1:25" x14ac:dyDescent="0.25">
      <c r="A10" s="4">
        <f t="shared" si="0"/>
        <v>100</v>
      </c>
      <c r="B10" s="5">
        <v>100</v>
      </c>
      <c r="C10" s="23" t="s">
        <v>97</v>
      </c>
      <c r="D10" s="6">
        <v>44.18</v>
      </c>
      <c r="E10" s="7">
        <v>4418</v>
      </c>
      <c r="H10" s="16">
        <v>50</v>
      </c>
      <c r="I10" s="23" t="s">
        <v>97</v>
      </c>
      <c r="J10" s="6">
        <v>44.18</v>
      </c>
      <c r="K10" s="15">
        <f t="shared" si="3"/>
        <v>2209</v>
      </c>
      <c r="N10" s="16">
        <v>25</v>
      </c>
      <c r="O10" s="23" t="s">
        <v>97</v>
      </c>
      <c r="P10" s="6">
        <v>44.18</v>
      </c>
      <c r="Q10" s="15">
        <f t="shared" si="1"/>
        <v>1104.5</v>
      </c>
      <c r="U10" s="16">
        <v>25</v>
      </c>
      <c r="V10" s="23" t="s">
        <v>97</v>
      </c>
      <c r="W10" s="6">
        <v>44.18</v>
      </c>
      <c r="X10" s="15">
        <f t="shared" si="2"/>
        <v>1104.5</v>
      </c>
    </row>
    <row r="11" spans="1:25" x14ac:dyDescent="0.25">
      <c r="A11" s="4">
        <f t="shared" si="0"/>
        <v>400</v>
      </c>
      <c r="B11" s="5">
        <v>400</v>
      </c>
      <c r="C11" s="23" t="s">
        <v>98</v>
      </c>
      <c r="D11" s="6">
        <v>24.61</v>
      </c>
      <c r="E11" s="7">
        <v>9844</v>
      </c>
      <c r="H11" s="17">
        <v>200</v>
      </c>
      <c r="I11" s="25" t="s">
        <v>98</v>
      </c>
      <c r="J11" s="18">
        <v>24.61</v>
      </c>
      <c r="K11" s="15">
        <f t="shared" si="3"/>
        <v>4922</v>
      </c>
      <c r="L11" s="20">
        <f>SUM(K6:K11)</f>
        <v>12123.4</v>
      </c>
      <c r="N11" s="16">
        <v>100</v>
      </c>
      <c r="O11" s="23" t="s">
        <v>98</v>
      </c>
      <c r="P11" s="6">
        <v>24.61</v>
      </c>
      <c r="Q11" s="15">
        <f t="shared" si="1"/>
        <v>2461</v>
      </c>
      <c r="U11" s="16">
        <v>100</v>
      </c>
      <c r="V11" s="23" t="s">
        <v>98</v>
      </c>
      <c r="W11" s="6">
        <v>24.61</v>
      </c>
      <c r="X11" s="15">
        <f t="shared" si="2"/>
        <v>2461</v>
      </c>
    </row>
    <row r="12" spans="1:25" x14ac:dyDescent="0.25">
      <c r="A12" s="4">
        <f t="shared" si="0"/>
        <v>200</v>
      </c>
      <c r="B12" s="5">
        <v>200</v>
      </c>
      <c r="C12" s="23" t="s">
        <v>99</v>
      </c>
      <c r="D12" s="6">
        <v>120</v>
      </c>
      <c r="E12" s="7">
        <v>24000</v>
      </c>
      <c r="G12" s="9">
        <v>2</v>
      </c>
      <c r="H12" s="10">
        <v>100</v>
      </c>
      <c r="I12" s="24" t="s">
        <v>99</v>
      </c>
      <c r="J12" s="11">
        <v>120</v>
      </c>
      <c r="K12" s="12">
        <f t="shared" ref="K12:K17" si="4">+H12*J12</f>
        <v>12000</v>
      </c>
      <c r="N12" s="16">
        <v>50</v>
      </c>
      <c r="O12" s="23" t="s">
        <v>99</v>
      </c>
      <c r="P12" s="6">
        <v>120</v>
      </c>
      <c r="Q12" s="15">
        <f t="shared" si="1"/>
        <v>6000</v>
      </c>
      <c r="U12" s="17">
        <v>50</v>
      </c>
      <c r="V12" s="25" t="s">
        <v>99</v>
      </c>
      <c r="W12" s="18">
        <v>120</v>
      </c>
      <c r="X12" s="19">
        <f t="shared" si="2"/>
        <v>6000</v>
      </c>
      <c r="Y12" s="20">
        <f>SUM(X6:X12)</f>
        <v>12050.23</v>
      </c>
    </row>
    <row r="13" spans="1:25" x14ac:dyDescent="0.25">
      <c r="A13" s="4">
        <f t="shared" si="0"/>
        <v>220</v>
      </c>
      <c r="B13" s="5">
        <v>220</v>
      </c>
      <c r="C13" s="23" t="s">
        <v>100</v>
      </c>
      <c r="D13" s="6">
        <v>110</v>
      </c>
      <c r="E13" s="7">
        <v>24200</v>
      </c>
      <c r="H13" s="17">
        <v>110</v>
      </c>
      <c r="I13" s="25" t="s">
        <v>100</v>
      </c>
      <c r="J13" s="18">
        <v>110</v>
      </c>
      <c r="K13" s="19">
        <f t="shared" si="4"/>
        <v>12100</v>
      </c>
      <c r="L13" s="33">
        <f>SUM(K12:K13)</f>
        <v>24100</v>
      </c>
      <c r="N13" s="17">
        <v>55</v>
      </c>
      <c r="O13" s="25" t="s">
        <v>100</v>
      </c>
      <c r="P13" s="18">
        <v>110</v>
      </c>
      <c r="Q13" s="19">
        <f t="shared" si="1"/>
        <v>6050</v>
      </c>
      <c r="R13" s="20">
        <f>SUM(Q6:Q13)</f>
        <v>18123.169999999998</v>
      </c>
      <c r="T13" s="13">
        <v>2</v>
      </c>
      <c r="U13" s="10">
        <v>55</v>
      </c>
      <c r="V13" s="24" t="s">
        <v>100</v>
      </c>
      <c r="W13" s="11">
        <v>110</v>
      </c>
      <c r="X13" s="12">
        <f t="shared" si="2"/>
        <v>6050</v>
      </c>
    </row>
    <row r="14" spans="1:25" x14ac:dyDescent="0.25">
      <c r="A14" s="4">
        <f t="shared" si="0"/>
        <v>220</v>
      </c>
      <c r="B14" s="5">
        <v>220</v>
      </c>
      <c r="C14" s="23" t="s">
        <v>101</v>
      </c>
      <c r="D14" s="6">
        <v>110</v>
      </c>
      <c r="E14" s="7">
        <v>24200</v>
      </c>
      <c r="G14" s="9">
        <v>3</v>
      </c>
      <c r="H14" s="10">
        <v>110</v>
      </c>
      <c r="I14" s="24" t="s">
        <v>101</v>
      </c>
      <c r="J14" s="11">
        <v>110</v>
      </c>
      <c r="K14" s="12">
        <f t="shared" si="4"/>
        <v>12100</v>
      </c>
      <c r="M14" s="13">
        <v>2</v>
      </c>
      <c r="N14" s="10">
        <v>55</v>
      </c>
      <c r="O14" s="24" t="s">
        <v>101</v>
      </c>
      <c r="P14" s="11">
        <v>110</v>
      </c>
      <c r="Q14" s="12">
        <f t="shared" si="1"/>
        <v>6050</v>
      </c>
      <c r="U14" s="16">
        <v>55</v>
      </c>
      <c r="V14" s="23" t="s">
        <v>101</v>
      </c>
      <c r="W14" s="6">
        <v>110</v>
      </c>
      <c r="X14" s="15">
        <f t="shared" si="2"/>
        <v>6050</v>
      </c>
    </row>
    <row r="15" spans="1:25" x14ac:dyDescent="0.25">
      <c r="A15" s="4">
        <f t="shared" si="0"/>
        <v>220</v>
      </c>
      <c r="B15" s="26">
        <v>220</v>
      </c>
      <c r="C15" s="23" t="s">
        <v>102</v>
      </c>
      <c r="D15" s="6">
        <v>110</v>
      </c>
      <c r="E15" s="6">
        <v>24200</v>
      </c>
      <c r="H15" s="17">
        <v>110</v>
      </c>
      <c r="I15" s="25" t="s">
        <v>102</v>
      </c>
      <c r="J15" s="18">
        <v>110</v>
      </c>
      <c r="K15" s="19">
        <f t="shared" si="4"/>
        <v>12100</v>
      </c>
      <c r="L15" s="20">
        <f>SUM(K14:K15)</f>
        <v>24200</v>
      </c>
      <c r="N15" s="16">
        <v>55</v>
      </c>
      <c r="O15" s="23" t="s">
        <v>102</v>
      </c>
      <c r="P15" s="6">
        <v>110</v>
      </c>
      <c r="Q15" s="15">
        <f t="shared" si="1"/>
        <v>6050</v>
      </c>
      <c r="U15" s="16">
        <v>55</v>
      </c>
      <c r="V15" s="23" t="s">
        <v>102</v>
      </c>
      <c r="W15" s="6">
        <v>110</v>
      </c>
      <c r="X15" s="15">
        <f t="shared" si="2"/>
        <v>6050</v>
      </c>
    </row>
    <row r="16" spans="1:25" x14ac:dyDescent="0.25">
      <c r="A16" s="4">
        <f t="shared" si="0"/>
        <v>300</v>
      </c>
      <c r="B16" s="5">
        <v>300</v>
      </c>
      <c r="C16" s="23" t="s">
        <v>103</v>
      </c>
      <c r="D16" s="6">
        <v>16</v>
      </c>
      <c r="E16" s="7">
        <v>4800</v>
      </c>
      <c r="G16" s="9">
        <v>4</v>
      </c>
      <c r="H16" s="10">
        <v>150</v>
      </c>
      <c r="I16" s="24" t="s">
        <v>103</v>
      </c>
      <c r="J16" s="11">
        <v>16</v>
      </c>
      <c r="K16" s="12">
        <f t="shared" si="4"/>
        <v>2400</v>
      </c>
      <c r="N16" s="16">
        <v>75</v>
      </c>
      <c r="O16" s="23" t="s">
        <v>103</v>
      </c>
      <c r="P16" s="6">
        <v>16</v>
      </c>
      <c r="Q16" s="15">
        <f t="shared" si="1"/>
        <v>1200</v>
      </c>
      <c r="U16" s="16">
        <v>75</v>
      </c>
      <c r="V16" s="23" t="s">
        <v>103</v>
      </c>
      <c r="W16" s="6">
        <v>16</v>
      </c>
      <c r="X16" s="15">
        <f t="shared" si="2"/>
        <v>1200</v>
      </c>
    </row>
    <row r="17" spans="1:25" x14ac:dyDescent="0.25">
      <c r="A17" s="4">
        <f t="shared" si="0"/>
        <v>300</v>
      </c>
      <c r="B17" s="26">
        <v>300</v>
      </c>
      <c r="C17" s="27" t="s">
        <v>104</v>
      </c>
      <c r="D17" s="6">
        <v>55</v>
      </c>
      <c r="E17" s="6">
        <v>16500</v>
      </c>
      <c r="H17" s="17">
        <v>150</v>
      </c>
      <c r="I17" s="28" t="s">
        <v>104</v>
      </c>
      <c r="J17" s="18">
        <v>55</v>
      </c>
      <c r="K17" s="19">
        <f t="shared" si="4"/>
        <v>8250</v>
      </c>
      <c r="L17" s="33">
        <f>SUM(K16:K17)</f>
        <v>10650</v>
      </c>
      <c r="N17" s="17">
        <v>75</v>
      </c>
      <c r="O17" s="28" t="s">
        <v>104</v>
      </c>
      <c r="P17" s="18">
        <v>55</v>
      </c>
      <c r="Q17" s="19">
        <f t="shared" si="1"/>
        <v>4125</v>
      </c>
      <c r="R17" s="20">
        <f>SUM(Q14:Q17)</f>
        <v>17425</v>
      </c>
      <c r="U17" s="17">
        <v>75</v>
      </c>
      <c r="V17" s="28" t="s">
        <v>104</v>
      </c>
      <c r="W17" s="18">
        <v>55</v>
      </c>
      <c r="X17" s="19">
        <f t="shared" si="2"/>
        <v>4125</v>
      </c>
      <c r="Y17" s="20">
        <f>SUM(X13:X17)</f>
        <v>23475</v>
      </c>
    </row>
    <row r="18" spans="1:25" x14ac:dyDescent="0.25">
      <c r="B18" s="5"/>
      <c r="C18" s="23"/>
      <c r="D18" s="7"/>
      <c r="E18" s="7"/>
      <c r="H18" s="29"/>
      <c r="I18" s="30"/>
      <c r="J18" s="31"/>
      <c r="K18" s="31"/>
      <c r="N18" s="29"/>
      <c r="O18" s="30"/>
      <c r="P18" s="31"/>
      <c r="Q18" s="31"/>
      <c r="U18" s="29"/>
      <c r="V18" s="30"/>
      <c r="W18" s="31"/>
      <c r="X18" s="31"/>
    </row>
    <row r="19" spans="1:25" x14ac:dyDescent="0.25">
      <c r="B19" s="32"/>
      <c r="C19" s="32"/>
      <c r="D19" s="32"/>
      <c r="E19" s="14">
        <f>SUM(E6:E17)</f>
        <v>142146.79999999999</v>
      </c>
    </row>
    <row r="20" spans="1:25" x14ac:dyDescent="0.25">
      <c r="E20" s="8">
        <f>SUM(X20,Q20,K20)</f>
        <v>142146.79999999999</v>
      </c>
      <c r="K20" s="8">
        <f>SUM(K6:K17)</f>
        <v>71073.399999999994</v>
      </c>
      <c r="Q20" s="8">
        <f>SUM(Q6:Q17)</f>
        <v>35548.17</v>
      </c>
      <c r="X20" s="8">
        <f>SUM(X6:X17)</f>
        <v>35525.229999999996</v>
      </c>
    </row>
  </sheetData>
  <pageMargins left="0.7" right="0.7" top="0.75" bottom="0.75" header="0.3" footer="0.3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ALIMENTACION</vt:lpstr>
      <vt:lpstr>MEDICINALES</vt:lpstr>
      <vt:lpstr>SANITARIOS</vt:lpstr>
      <vt:lpstr>ALIMENTACION!Área_de_impresión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cp:lastPrinted>2024-05-28T16:56:24Z</cp:lastPrinted>
  <dcterms:created xsi:type="dcterms:W3CDTF">2024-05-28T21:19:14Z</dcterms:created>
  <dcterms:modified xsi:type="dcterms:W3CDTF">2025-03-05T14:40:55Z</dcterms:modified>
</cp:coreProperties>
</file>